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 activeTab="3"/>
  </bookViews>
  <sheets>
    <sheet name="Posto de Trabalho - Mossoró" sheetId="1" r:id="rId1"/>
    <sheet name="Posto de Trabalho - Demais" sheetId="2" r:id="rId2"/>
    <sheet name="RESUMO" sheetId="4" r:id="rId3"/>
    <sheet name="PROPOSTA DE PREÇOS" sheetId="12" r:id="rId4"/>
  </sheets>
  <definedNames>
    <definedName name="Area_2">#REF!</definedName>
    <definedName name="_xlnm.Print_Area" localSheetId="3">'PROPOSTA DE PREÇOS'!$A$1:$K$25</definedName>
    <definedName name="aREA1">#REF!</definedName>
    <definedName name="area2">#REF!</definedName>
    <definedName name="Area3">#REF!</definedName>
    <definedName name="Area4">#REF!</definedName>
    <definedName name="Excel_BuiltIn_Print_Area">#REF!</definedName>
    <definedName name="Excel_BuiltIn_Print_Area_1">#REF!</definedName>
    <definedName name="Excel_BuiltIn_Print_Area_2">#REF!</definedName>
    <definedName name="Excel_um">#REF!</definedName>
    <definedName name="Pintor">#REF!</definedName>
    <definedName name="Pintor1">#REF!</definedName>
    <definedName name="um">#REF!</definedName>
  </definedNames>
  <calcPr calcId="145621"/>
  <extLst>
    <ext uri="GoogleSheetsCustomDataVersion1">
      <go:sheetsCustomData xmlns:go="http://customooxmlschemas.google.com/" r:id="rId8" roundtripDataSignature="AMtx7miyvy3k2TvRPKhPPuvFZxHNHS5H7w=="/>
    </ext>
  </extLst>
</workbook>
</file>

<file path=xl/calcChain.xml><?xml version="1.0" encoding="utf-8"?>
<calcChain xmlns="http://schemas.openxmlformats.org/spreadsheetml/2006/main">
  <c r="I125" i="2" l="1"/>
  <c r="I125" i="1"/>
  <c r="F4" i="4"/>
  <c r="D4" i="4"/>
  <c r="C4" i="4"/>
  <c r="F3" i="4"/>
  <c r="D3" i="4"/>
  <c r="C3" i="4"/>
  <c r="I157" i="2"/>
  <c r="H147" i="2"/>
  <c r="B147" i="2"/>
  <c r="I119" i="2"/>
  <c r="I139" i="2" s="1"/>
  <c r="I98" i="2"/>
  <c r="I96" i="2"/>
  <c r="I95" i="2"/>
  <c r="I99" i="2" s="1"/>
  <c r="I94" i="2"/>
  <c r="I85" i="2"/>
  <c r="I86" i="2" s="1"/>
  <c r="I83" i="2"/>
  <c r="I82" i="2"/>
  <c r="H65" i="2"/>
  <c r="I64" i="2"/>
  <c r="H63" i="2"/>
  <c r="I62" i="2"/>
  <c r="I63" i="2" s="1"/>
  <c r="I70" i="2" s="1"/>
  <c r="I77" i="2" s="1"/>
  <c r="I58" i="2"/>
  <c r="I45" i="2"/>
  <c r="I43" i="2"/>
  <c r="I35" i="2"/>
  <c r="I34" i="2"/>
  <c r="G34" i="2"/>
  <c r="I33" i="2"/>
  <c r="I32" i="2"/>
  <c r="I38" i="2" s="1"/>
  <c r="K31" i="2"/>
  <c r="I157" i="1"/>
  <c r="H147" i="1"/>
  <c r="B147" i="1"/>
  <c r="I119" i="1"/>
  <c r="I139" i="1" s="1"/>
  <c r="I98" i="1"/>
  <c r="I96" i="1"/>
  <c r="I95" i="1"/>
  <c r="I94" i="1"/>
  <c r="I99" i="1" s="1"/>
  <c r="I86" i="1"/>
  <c r="I85" i="1"/>
  <c r="I82" i="1"/>
  <c r="H65" i="1"/>
  <c r="I64" i="1"/>
  <c r="H63" i="1"/>
  <c r="I62" i="1" s="1"/>
  <c r="I63" i="1" s="1"/>
  <c r="I70" i="1" s="1"/>
  <c r="I77" i="1" s="1"/>
  <c r="I58" i="1"/>
  <c r="I43" i="1"/>
  <c r="I45" i="1" s="1"/>
  <c r="I35" i="1"/>
  <c r="I34" i="1"/>
  <c r="G34" i="1"/>
  <c r="I33" i="1"/>
  <c r="I32" i="1"/>
  <c r="K31" i="1"/>
  <c r="I38" i="1" l="1"/>
  <c r="J85" i="1" s="1"/>
  <c r="J103" i="1"/>
  <c r="I104" i="1" s="1"/>
  <c r="I110" i="1" s="1"/>
  <c r="J45" i="2"/>
  <c r="J86" i="2"/>
  <c r="J97" i="2"/>
  <c r="J85" i="2"/>
  <c r="J56" i="2"/>
  <c r="J52" i="2"/>
  <c r="J96" i="2"/>
  <c r="J94" i="2"/>
  <c r="J87" i="2"/>
  <c r="J82" i="2"/>
  <c r="J55" i="2"/>
  <c r="J51" i="2"/>
  <c r="I135" i="2"/>
  <c r="J98" i="2"/>
  <c r="J84" i="2"/>
  <c r="J54" i="2"/>
  <c r="J50" i="2"/>
  <c r="J44" i="2"/>
  <c r="J93" i="2"/>
  <c r="J57" i="2"/>
  <c r="J53" i="2"/>
  <c r="J43" i="2"/>
  <c r="J83" i="2"/>
  <c r="I83" i="1"/>
  <c r="J95" i="2"/>
  <c r="J103" i="2"/>
  <c r="I104" i="2" s="1"/>
  <c r="I110" i="2" s="1"/>
  <c r="J86" i="1" l="1"/>
  <c r="J50" i="1"/>
  <c r="J87" i="1"/>
  <c r="J94" i="1"/>
  <c r="J43" i="1"/>
  <c r="J52" i="1"/>
  <c r="J84" i="1"/>
  <c r="J44" i="1"/>
  <c r="J82" i="1"/>
  <c r="J83" i="1"/>
  <c r="J54" i="1"/>
  <c r="J95" i="1"/>
  <c r="J53" i="1"/>
  <c r="J56" i="1"/>
  <c r="I135" i="1"/>
  <c r="J51" i="1"/>
  <c r="J96" i="1"/>
  <c r="J98" i="1"/>
  <c r="J93" i="1"/>
  <c r="J97" i="1"/>
  <c r="J57" i="1"/>
  <c r="J55" i="1"/>
  <c r="J45" i="1"/>
  <c r="I46" i="2"/>
  <c r="I75" i="2" s="1"/>
  <c r="J58" i="1"/>
  <c r="I76" i="1" s="1"/>
  <c r="J58" i="2"/>
  <c r="I76" i="2" s="1"/>
  <c r="J99" i="1"/>
  <c r="I109" i="1" s="1"/>
  <c r="I111" i="1" s="1"/>
  <c r="I138" i="1" s="1"/>
  <c r="J99" i="2"/>
  <c r="I109" i="2" s="1"/>
  <c r="I111" i="2" s="1"/>
  <c r="I138" i="2" s="1"/>
  <c r="I88" i="2"/>
  <c r="I137" i="2" s="1"/>
  <c r="I88" i="1" l="1"/>
  <c r="I137" i="1" s="1"/>
  <c r="I46" i="1"/>
  <c r="I75" i="1" s="1"/>
  <c r="I78" i="1" s="1"/>
  <c r="I136" i="1" s="1"/>
  <c r="I140" i="1" s="1"/>
  <c r="J123" i="1" s="1"/>
  <c r="I78" i="2"/>
  <c r="I136" i="2" s="1"/>
  <c r="I140" i="2" s="1"/>
  <c r="J123" i="2" s="1"/>
  <c r="J124" i="1" l="1"/>
  <c r="J129" i="1" s="1"/>
  <c r="J124" i="2"/>
  <c r="J127" i="1" l="1"/>
  <c r="J128" i="1"/>
  <c r="J127" i="2"/>
  <c r="J128" i="2"/>
  <c r="J126" i="2"/>
  <c r="J129" i="2"/>
  <c r="J126" i="1"/>
  <c r="J130" i="1" s="1"/>
  <c r="I141" i="1" s="1"/>
  <c r="I142" i="1" s="1"/>
  <c r="D147" i="1" s="1"/>
  <c r="F147" i="1" s="1"/>
  <c r="J130" i="2" l="1"/>
  <c r="I141" i="2" s="1"/>
  <c r="I142" i="2" s="1"/>
  <c r="D147" i="2" s="1"/>
  <c r="F147" i="2" s="1"/>
  <c r="E4" i="4" s="1"/>
  <c r="G4" i="4" s="1"/>
  <c r="I147" i="1"/>
  <c r="I148" i="1" s="1"/>
  <c r="I150" i="1" s="1"/>
  <c r="I156" i="1" s="1"/>
  <c r="I158" i="1" s="1"/>
  <c r="E3" i="4"/>
  <c r="G3" i="4" s="1"/>
  <c r="I147" i="2" l="1"/>
  <c r="I148" i="2" s="1"/>
  <c r="I150" i="2" s="1"/>
  <c r="I156" i="2" s="1"/>
  <c r="I158" i="2" s="1"/>
  <c r="G5" i="4"/>
  <c r="F7" i="12" s="1"/>
  <c r="H7" i="12" s="1"/>
  <c r="I3" i="4"/>
  <c r="H3" i="4"/>
  <c r="H4" i="4"/>
  <c r="I4" i="4"/>
  <c r="H5" i="4" l="1"/>
  <c r="I5" i="4"/>
</calcChain>
</file>

<file path=xl/comments1.xml><?xml version="1.0" encoding="utf-8"?>
<comments xmlns="http://schemas.openxmlformats.org/spreadsheetml/2006/main">
  <authors>
    <author/>
  </authors>
  <commentList>
    <comment ref="I25" authorId="0">
      <text>
        <r>
          <rPr>
            <sz val="11"/>
            <color rgb="FF000000"/>
            <rFont val="Calibri"/>
            <family val="2"/>
            <scheme val="minor"/>
          </rPr>
          <t>======
ID#AAAAdqhf0xQ
UFERSA    (2022-08-24 11:46:57)
Grupo IV  da CCT - Atividades similares</t>
        </r>
      </text>
    </comment>
    <comment ref="M34" authorId="0">
      <text>
        <r>
          <rPr>
            <sz val="11"/>
            <color rgb="FF000000"/>
            <rFont val="Calibri"/>
            <family val="2"/>
            <scheme val="minor"/>
          </rPr>
          <t>======
ID#AAAAdqhf0xA
UFERSA    (2022-08-24 11:46:57)
220 horas mensais, conforme TST;
7 horas trabalhadas entre 22h e 5h do dia seguinte;
15,2 dias trabalhados por mês.
Referência: Referencial Técnico de Custos 3ª Edição do Audin-MPU.</t>
        </r>
      </text>
    </comment>
    <comment ref="M35" authorId="0">
      <text>
        <r>
          <rPr>
            <sz val="11"/>
            <color rgb="FF000000"/>
            <rFont val="Calibri"/>
            <family val="2"/>
            <scheme val="minor"/>
          </rPr>
          <t>======
ID#AAAAdqhf0wo
UFERSA    (2022-08-24 11:46:57)
Para os casos em que a hora noturna adicional não houver sido contemplada no cálculo do Adicional Noturno. Deve-se calcular a parte conforme Súmula 91 do TST.
Referência: Referencial Técnico de Custos 3ª Edição do Audin-MPU.</t>
        </r>
      </text>
    </comment>
    <comment ref="C36" authorId="0">
      <text>
        <r>
          <rPr>
            <sz val="11"/>
            <color rgb="FF000000"/>
            <rFont val="Calibri"/>
            <family val="2"/>
            <scheme val="minor"/>
          </rPr>
          <t>======
ID#AAAAdqhf0ws
UFERSA    (2022-08-24 11:46:57)
Para jornada de 12x36 horas não será devido este adicional, conforme §1º do art. 59-A da CLT.</t>
        </r>
      </text>
    </comment>
    <comment ref="C44" authorId="0">
      <text>
        <r>
          <rPr>
            <sz val="11"/>
            <color rgb="FF000000"/>
            <rFont val="Calibri"/>
            <family val="2"/>
            <scheme val="minor"/>
          </rPr>
          <t>======
ID#AAAAdqhf0w8
UFERSA    (2022-08-24 11:46:57)
No nosso modelo de Planilha a Férias está sendo calculada no item (4.1 A) sendo tratada como Custo Renovável. Portanto, não se deve excluí-la na ocorrência do evento, utilizando a Conta Vinculada.</t>
        </r>
      </text>
    </comment>
    <comment ref="I44" authorId="0">
      <text>
        <r>
          <rPr>
            <sz val="11"/>
            <color rgb="FF000000"/>
            <rFont val="Calibri"/>
            <family val="2"/>
            <scheme val="minor"/>
          </rPr>
          <t>======
ID#AAAAdqhf0wg
UFERSA    (2022-08-24 11:46:57)
CONTA VINCULADA:
(2.1 B) Adicional de Férias: (1 salário/3) x (1/11 meses) = 0,0303 = 3,03% ≅ 3,025% + 
(4.1 A) Férias no módulo: 1 salário x (1/11) = 0,09090 = 9,09% ≅ 9,075%
= 12,10 
A retenção para a conta vinculada para 13º Salário é 8,33% e para Férias+Adicional de Férias é 12,10%, segundo o Anexo XII da IN 5/2017 SEGES.</t>
        </r>
      </text>
    </comment>
    <comment ref="I52" authorId="0">
      <text>
        <r>
          <rPr>
            <sz val="11"/>
            <color rgb="FF000000"/>
            <rFont val="Calibri"/>
            <family val="2"/>
            <scheme val="minor"/>
          </rPr>
          <t>======
ID#AAAAdqhf0xM
UFERSA    (2022-08-24 11:46:57)
Comprovar pela GFIP!</t>
        </r>
      </text>
    </comment>
    <comment ref="C62" authorId="0">
      <text>
        <r>
          <rPr>
            <sz val="11"/>
            <color rgb="FF000000"/>
            <rFont val="Calibri"/>
            <family val="2"/>
            <scheme val="minor"/>
          </rPr>
          <t>======
ID#AAAAdqhf0xU
UFERSA    (2022-08-24 11:46:57)
Cláusula 16º</t>
        </r>
      </text>
    </comment>
    <comment ref="C66" authorId="0">
      <text>
        <r>
          <rPr>
            <sz val="11"/>
            <color rgb="FF000000"/>
            <rFont val="Calibri"/>
            <family val="2"/>
            <scheme val="minor"/>
          </rPr>
          <t>======
ID#AAAAdqhf0ww
UFERSA    (2022-08-24 11:46:57)
Cláusula 17º - Cotação de Mercado. (Utilização de valor da planilha anterior)</t>
        </r>
      </text>
    </comment>
    <comment ref="M82" authorId="0">
      <text>
        <r>
          <rPr>
            <sz val="11"/>
            <color rgb="FF000000"/>
            <rFont val="Calibri"/>
            <family val="2"/>
            <scheme val="minor"/>
          </rPr>
          <t>======
ID#AAAAdqhf0xY
UFERSA    (2022-08-24 11:46:57)
Estatística padrão é oriunda de estudo do STF (fls. 187/199 – volume IV), que aponta 5,55%.
ATENTAR AS ESTATÍSTICAS PARA VIGILÂNCIA E LIMPEZA! OU UTILIZAR A DO REFERENCIAL DA Audin-MPU.</t>
        </r>
      </text>
    </comment>
    <comment ref="C93" authorId="0">
      <text>
        <r>
          <rPr>
            <sz val="11"/>
            <color rgb="FF000000"/>
            <rFont val="Calibri"/>
            <family val="2"/>
            <scheme val="minor"/>
          </rPr>
          <t>======
ID#AAAAdqhf0w0
UFERSA    (2022-08-24 11:46:57)
Deve-se calcular as Férias aqui no primeiro período de 12 meses e nos demais períodos.</t>
        </r>
      </text>
    </comment>
    <comment ref="M94" authorId="0">
      <text>
        <r>
          <rPr>
            <sz val="11"/>
            <color rgb="FF000000"/>
            <rFont val="Calibri"/>
            <family val="2"/>
            <scheme val="minor"/>
          </rPr>
          <t>======
ID#AAAAdqhf0w4
UFERSA    (2022-08-24 11:46:57)
Fundamentação: art. 473 da CLT e Acórdão TCU 6771/2009</t>
        </r>
      </text>
    </comment>
    <comment ref="M95" authorId="0">
      <text>
        <r>
          <rPr>
            <sz val="11"/>
            <color rgb="FF000000"/>
            <rFont val="Calibri"/>
            <family val="2"/>
            <scheme val="minor"/>
          </rPr>
          <t>======
ID#AAAAdqhf0xI
UFERSA    (2022-08-24 11:46:57)
Fundamentação: art. 7º, inciso XIX, da Constituição Federal.</t>
        </r>
      </text>
    </comment>
    <comment ref="M96" authorId="0">
      <text>
        <r>
          <rPr>
            <sz val="11"/>
            <color rgb="FF000000"/>
            <rFont val="Calibri"/>
            <family val="2"/>
            <scheme val="minor"/>
          </rPr>
          <t>======
ID#AAAAdqhf0wk
UFERSA    (2022-08-24 11:46:57)
Fundamentação: arts. 19 a 23 da Lei 8.213/91; Lei nº 6.367/76 e art. 473 da CLT</t>
        </r>
      </text>
    </comment>
    <comment ref="C97" authorId="0">
      <text>
        <r>
          <rPr>
            <sz val="11"/>
            <color rgb="FF000000"/>
            <rFont val="Calibri"/>
            <family val="2"/>
            <scheme val="minor"/>
          </rPr>
          <t>======
ID#AAAAdqhf0xE
UFERSA    (2022-08-24 11:46:57)
Encargos correspondentes ao período do afastamento não cobertos pela Previdência Social no Afastamento Maternidade, tais como: férias proporcionais, encargos previdenciários, FGTS, e outros.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3H72rTymMjNFGtvsO2R3WzVQtog=="/>
    </ext>
  </extLst>
</comments>
</file>

<file path=xl/sharedStrings.xml><?xml version="1.0" encoding="utf-8"?>
<sst xmlns="http://schemas.openxmlformats.org/spreadsheetml/2006/main" count="693" uniqueCount="266">
  <si>
    <t>PLANILHA DE CUSTOS E FORMAÇÕES DE PREÇOS - UFERSA</t>
  </si>
  <si>
    <t xml:space="preserve">Processo nº: </t>
  </si>
  <si>
    <t xml:space="preserve">Licitação nº: </t>
  </si>
  <si>
    <t>Pregão nº XXXX/20XX</t>
  </si>
  <si>
    <t>Data do Pregão:</t>
  </si>
  <si>
    <t>DD/MM/AAAA</t>
  </si>
  <si>
    <t>Horário:</t>
  </si>
  <si>
    <t>XX:XX hrs</t>
  </si>
  <si>
    <t>DISCRIMINAÇÃO DOS SERVIÇOS (DADOS REFERENTES À CONTRATAÇÃO)</t>
  </si>
  <si>
    <t>INFORMAÇÕES E DADOS PARA CÁLCULO</t>
  </si>
  <si>
    <t>A</t>
  </si>
  <si>
    <t>Data de apresentação da proposta (dia/mês/ano)</t>
  </si>
  <si>
    <t>Informar a Data da Apresentação da Proposta</t>
  </si>
  <si>
    <t>B</t>
  </si>
  <si>
    <t>Município/ UF</t>
  </si>
  <si>
    <t>Informar o Município e UF</t>
  </si>
  <si>
    <t>C</t>
  </si>
  <si>
    <t>Ano Acordo, Convenção ou Sentença Normativa em Dissídio Coletivo</t>
  </si>
  <si>
    <t>CCT RN000038//2022</t>
  </si>
  <si>
    <t>Informar qual CCT Base e Ano</t>
  </si>
  <si>
    <t>D</t>
  </si>
  <si>
    <t>Nº de meses de execução contratual</t>
  </si>
  <si>
    <t>Informar Nº de Meses da Execução Contratual de Acordo com o Termo de Referência</t>
  </si>
  <si>
    <t>IDENTIFICAÇÃO DO SERVIÇO</t>
  </si>
  <si>
    <t>Unidade de medida</t>
  </si>
  <si>
    <t>Posto de Serviço</t>
  </si>
  <si>
    <t>Informar a Unidade de Medida de Acordo com o Termo de Referência</t>
  </si>
  <si>
    <t>Quantidade total a contratar (em função da unidade de medida):</t>
  </si>
  <si>
    <t>Informar a Quantidade a Contratar de Acordo com o Termo de Referência</t>
  </si>
  <si>
    <t>Cargo:</t>
  </si>
  <si>
    <t>INTERPRETE DE LIBRAS - MOSSORÓ</t>
  </si>
  <si>
    <t>Informar o Cargo a ser Preenchido</t>
  </si>
  <si>
    <t>MÃO-DE-OBRA</t>
  </si>
  <si>
    <t>MÃO-DE-OBRA VINCULADA À EXECUÇÃO CONTRATUAL</t>
  </si>
  <si>
    <t>Dados complementares para composição dos custos referente à mão-de-obra</t>
  </si>
  <si>
    <t>Tipo do serviço</t>
  </si>
  <si>
    <t>Continuado</t>
  </si>
  <si>
    <t>Informar o Tipo de Serviço</t>
  </si>
  <si>
    <t>Classificação Brasileira de Ocupações (CBO)</t>
  </si>
  <si>
    <t>Informar o CBO da Ocupação</t>
  </si>
  <si>
    <t>Salário Normativo da Categoria Profissional</t>
  </si>
  <si>
    <t>Informar o Salário Normativo contido na CCT</t>
  </si>
  <si>
    <t xml:space="preserve">Categoria profissional </t>
  </si>
  <si>
    <t>Informar a Categoria Profissional</t>
  </si>
  <si>
    <t>Data base da categoria</t>
  </si>
  <si>
    <t>01º de Janeiro</t>
  </si>
  <si>
    <t>Informar a Data Base da Categoria</t>
  </si>
  <si>
    <t>MÓDULO 01: COMPOSIÇÃO DA REMUNERAÇÃO</t>
  </si>
  <si>
    <t>Composição da remuneração</t>
  </si>
  <si>
    <t>Valor (R$)</t>
  </si>
  <si>
    <t>Salário base</t>
  </si>
  <si>
    <t>Salário Base contido na CCT ou qualquer outro valor acima deste</t>
  </si>
  <si>
    <t>Adicional de periculosidade</t>
  </si>
  <si>
    <t>Sim/Não</t>
  </si>
  <si>
    <t>N</t>
  </si>
  <si>
    <t>Cálculo = Se Houver Adicional - Marcar S (Campo F32) para o cálculo Salario Base (Campo I31) * H32 ser gerado no Campo I32</t>
  </si>
  <si>
    <t>Adicional de insalubridade</t>
  </si>
  <si>
    <t>Cálculo = Se Houver Adicional - Marcar S (Campo F33) para o cálculo Salario Mínimo ou Regional (campo G33) x Percentual de 10%, 20% ou 40% dependendo do grau de insalubridade (campo H33) ser gerado no Campo I33</t>
  </si>
  <si>
    <t>Adicional noturno</t>
  </si>
  <si>
    <t>Cálculo = Se Houver Adicional - Marcar S (Campo F34) para o cálculo Salário Base mais adicionais que compoem a remuneração / 220h x 7 x 15,2 x percentual do Adicional Noturno (H34) a ser gerado no Campo I34</t>
  </si>
  <si>
    <t>E</t>
  </si>
  <si>
    <t xml:space="preserve">Hora noturna adicional - ou hora noturna reduzida </t>
  </si>
  <si>
    <t>Cálculo = Se Houver Adicional - Marcar S (Campo H35) para o cálculo Salário Base mais adicionais que compõem a remuneração / 220h x 7 x 15,2 x percentual do Adicional Noturno (H34) * 0,1429 a ser gerado no Campo I35</t>
  </si>
  <si>
    <t>F</t>
  </si>
  <si>
    <t>Adicional de hora extra no feriado</t>
  </si>
  <si>
    <t>G</t>
  </si>
  <si>
    <t>Outros (especificar)</t>
  </si>
  <si>
    <t>TOTAL DA REMUNERAÇÃO</t>
  </si>
  <si>
    <t>Soma dos Itens A a G</t>
  </si>
  <si>
    <t>MÓDULO 02: ENCARGOS E BENEFÍCIOS ANUAIS, MENSAIS E DIÁRIOS</t>
  </si>
  <si>
    <t>Submódulo 2.1 - 13º (décimo terceiro) salário e adicional de férias</t>
  </si>
  <si>
    <t>2.1</t>
  </si>
  <si>
    <t>13º salário e adicional de férias</t>
  </si>
  <si>
    <t>(%)</t>
  </si>
  <si>
    <t xml:space="preserve">13º salário </t>
  </si>
  <si>
    <t>Cálculo = 1/12 (Campo I43) x Total da Remuneração (Campo I38)</t>
  </si>
  <si>
    <t>Adicional de Férias</t>
  </si>
  <si>
    <t>Cálculo = 0,3025% (Adicional de Férias) x Total da Remuneração (Campo I38)</t>
  </si>
  <si>
    <t>Incidência do submódulo 2.2 sobre o 13º Salário, Férias e Adicional de Férias</t>
  </si>
  <si>
    <t>Cálculo = Percentuais dos Campos I43, I44 e I91 x Total do Submódulo 2.2 (Campo I58) x Total ds Remuneração (Campo I38)</t>
  </si>
  <si>
    <t xml:space="preserve">TOTAL </t>
  </si>
  <si>
    <t>Soma dos Itens A a C</t>
  </si>
  <si>
    <t>Submódulo 2.2 - Encargos previdenciários (GPS), Fundo de Garantia por Tempo de Serviço (FGTS) e outras contribuições</t>
  </si>
  <si>
    <t>2.2</t>
  </si>
  <si>
    <t>GPS, FGTS e outras contribuições</t>
  </si>
  <si>
    <t>INSS</t>
  </si>
  <si>
    <t>Cálculo = Percentual Legal de 20% (Campo I50) x Total da Remuneração (Campo I38)</t>
  </si>
  <si>
    <t>Salário Educação</t>
  </si>
  <si>
    <t>Cálculo = Percentual Legal de 2,50% (Campo I51) x Total da Remuneração (Campo I38)</t>
  </si>
  <si>
    <t>Seguro Acidente do Trabalho (RATxFAP)</t>
  </si>
  <si>
    <t>RAT</t>
  </si>
  <si>
    <t>FAT</t>
  </si>
  <si>
    <t>Cálculo = Multiplicção dos Fatores RAT x FAT - Valor que poderá ser no máximo de 3% (Campo I52) x Total da Remuneração (Campo I38)</t>
  </si>
  <si>
    <t>SESC ou SESI</t>
  </si>
  <si>
    <t>Cálculo = Percentual Legal de 1,50% (Campo I53) x Total da Remuneração (Campo I38)</t>
  </si>
  <si>
    <t>SENAI ou SENAC</t>
  </si>
  <si>
    <t>Cálculo = Percentual Legal de 1,00% (Campo I54) x Total da Remuneração (Campo I38)</t>
  </si>
  <si>
    <t>SEBRAE</t>
  </si>
  <si>
    <t>Cálculo = Percentual Legal de 0,60% (Campo I54) x Total da Remuneração (Campo I38)</t>
  </si>
  <si>
    <t>INCRA</t>
  </si>
  <si>
    <t>Cálculo = Percentual Legal de 0,20% (Campo I54) x Total da Remuneração (Campo I38)</t>
  </si>
  <si>
    <t>H</t>
  </si>
  <si>
    <t>FGTS</t>
  </si>
  <si>
    <t>Cálculo = Percentual Legal de 8,00% (Campo I54) x Total da Remuneração (Campo I38)</t>
  </si>
  <si>
    <t>TOTAL</t>
  </si>
  <si>
    <t>Soma dos Itens A a H</t>
  </si>
  <si>
    <t>Submódulo 2.3 - Benefícios Mensais e Diários</t>
  </si>
  <si>
    <t>2.3</t>
  </si>
  <si>
    <t>Benefícios Mensais e Diários</t>
  </si>
  <si>
    <t>Transporte</t>
  </si>
  <si>
    <t>SIM/NÃO</t>
  </si>
  <si>
    <t>Valor</t>
  </si>
  <si>
    <t>Passagens</t>
  </si>
  <si>
    <t>Dias</t>
  </si>
  <si>
    <t>Desconto</t>
  </si>
  <si>
    <t>Caso não seja previsto Auxílio Transporte, marcar a opção "N" no Campo D63</t>
  </si>
  <si>
    <t>S</t>
  </si>
  <si>
    <t>Cálculo = Valor Unitário da Passagem (Campo E63) x Quant. (Campo F63) x Total de Dias (Campo G63) - Desconto (6% do Total da Remuneração - Campo H63)</t>
  </si>
  <si>
    <t>Auxílio-Refeição/Alimentação</t>
  </si>
  <si>
    <t>Caso não seja previsto Auxílio Alimentaçõ/Refeição, marcar a opção "N" no Campo E65</t>
  </si>
  <si>
    <t>Cálculo = Valor Unitário do Vale (Campo F65) x Total de Dias (Campo G65) - Desconto (verificar se há ou não desconto na CCT e aplicar)</t>
  </si>
  <si>
    <t>Seguro de vida, invalidez e funeral</t>
  </si>
  <si>
    <t>Inserir o valor por funcionário no campo I66 se houver previsão na CCT</t>
  </si>
  <si>
    <t>Programa de Qualificação e Marketing - PQM</t>
  </si>
  <si>
    <t>Inserir o valor por funcionário no campo I67 se houver previsão na CCT</t>
  </si>
  <si>
    <t>Benefício Social Familiar</t>
  </si>
  <si>
    <t>Auxílio Saúde</t>
  </si>
  <si>
    <t>Soma dos Itens A a E</t>
  </si>
  <si>
    <t>QUADRO RESUMO DO MÓDULO 2 - ENCARGOS E BENEFÍCIOS ANUAIS, MENSAIS E DIÁRIOS</t>
  </si>
  <si>
    <t>Encargos e Benefícios Anuais, Mensais e Diários</t>
  </si>
  <si>
    <t>13º (décimo terceiro) Salário e Adicional de Férias</t>
  </si>
  <si>
    <t>Soma do Total do Módulo 2.1 extraída do Campo I46</t>
  </si>
  <si>
    <t>Soma do Total do Módulo 2.2 extraída do Campo J58</t>
  </si>
  <si>
    <t>Soma do Total do Módulo 2.3 extraída do Campo I69</t>
  </si>
  <si>
    <t>Soma dos Itens 2.1 + 2.2 + 2.3</t>
  </si>
  <si>
    <t xml:space="preserve">MÓDULO 03: PROVISÃO PARA RESCISÃO </t>
  </si>
  <si>
    <t>Provisão para Rescisão</t>
  </si>
  <si>
    <t>Aviso Prévio Indenizado</t>
  </si>
  <si>
    <t>Cálculo = Percentual de 1/12 * 0,055 (Campo I81) x Total da Remuneração (Campo I38)</t>
  </si>
  <si>
    <t>Incidência do FGTS sobre o Aviso Prévio Indenizado</t>
  </si>
  <si>
    <t>Cálculo = Percentual de 8% (Campo I57) x 0,46% do API (Campo I81) x Total da Remuneração (Campo I38)</t>
  </si>
  <si>
    <t>Multa do FGTS e contribuição social sobre o Aviso Prévio Indenizado</t>
  </si>
  <si>
    <r>
      <rPr>
        <sz val="10"/>
        <color rgb="FF000000"/>
        <rFont val="Arial"/>
        <family val="2"/>
      </rPr>
      <t xml:space="preserve">Cálculo = Anexo XII da IN 5/2017: Para os órgãos que trabalham com </t>
    </r>
    <r>
      <rPr>
        <u/>
        <sz val="10"/>
        <color rgb="FF000000"/>
        <rFont val="Arial"/>
        <family val="2"/>
      </rPr>
      <t>Conta Vinculada</t>
    </r>
    <r>
      <rPr>
        <sz val="10"/>
        <color rgb="FF000000"/>
        <rFont val="Arial"/>
        <family val="2"/>
      </rPr>
      <t xml:space="preserve">, a soma das Multas do FGTS (itens C + F) deve ser igual a </t>
    </r>
    <r>
      <rPr>
        <u/>
        <sz val="10"/>
        <color rgb="FF000000"/>
        <rFont val="Arial"/>
        <family val="2"/>
      </rPr>
      <t>4%</t>
    </r>
  </si>
  <si>
    <t>Aviso Prévio Trabalhado</t>
  </si>
  <si>
    <t>Cálculo = ((1/30)*7)/12 = Percentual de 1,94% (Campo I84) x Total da Remuneração (Campo I38)</t>
  </si>
  <si>
    <t>Incidência dos encargos do submódulo 2.2 sobre o Aviso Prévio Trabalhado</t>
  </si>
  <si>
    <t>Cálculo = Percentual do Submódulo 2.2 (Campo I58) x Percentual do Aviso Prévio Trabalhado (I84) x Total da Remuneração (Campo I38)</t>
  </si>
  <si>
    <t>Multa do FGTS e contribuição social sobre o Aviso Prévio Trabalhado</t>
  </si>
  <si>
    <t>Cálculo = Anexo XII da IN 5/2017: Para os órgãos que trabalham com Conta Vinculada, a soma das Multas do FGTS (itens C + F) deve ser igual a 4%</t>
  </si>
  <si>
    <t>Soma dos Itens A a F</t>
  </si>
  <si>
    <t>MÓDULO 04: CUSTO DE REPOSIÇÃO DO PROFISSIONAL AUSENTE</t>
  </si>
  <si>
    <t>Submódulo 4.1 - Ausências Legais</t>
  </si>
  <si>
    <t>4.1</t>
  </si>
  <si>
    <t>Substituto nas Ausências Legais</t>
  </si>
  <si>
    <t>Substituto na Cobertura de Férias</t>
  </si>
  <si>
    <t>Cálculo = Percentual de 9,075% (Campo I92) x Total da Remuneração (Campo I38)</t>
  </si>
  <si>
    <t>Substituto na Cobertura das Ausências Legais</t>
  </si>
  <si>
    <t>Cálculo = Percentual Calculado de 0,28% (Campo I93) x Total da Remuneração (Campo I38)</t>
  </si>
  <si>
    <t>Substituto na Cobertura de Licença-Paternidade</t>
  </si>
  <si>
    <t>Cálculo = Percentual Calculado de 0,02% x Total da Remuneração (Campo I38)</t>
  </si>
  <si>
    <t>Substituto na Cobertura das Ausências por Acidente de Trabalho</t>
  </si>
  <si>
    <t>Cálculo = Percentual Calculado de 0,03% x Total da Remuneração (Campo I38)</t>
  </si>
  <si>
    <t>Substituto na Cobertura de Afastamento Maternidade</t>
  </si>
  <si>
    <t>Cálculo = Percentual Calculado de 0,055% x Total da Remuneração (Campo I38)</t>
  </si>
  <si>
    <t>Substituto na Cobertura de Outras Ausências (Especificar) - Ex.: Doenças</t>
  </si>
  <si>
    <t>Cálculo = 5,96 dias/ano IBGE. (5,96 dias/30 dias) x (1/12 meses) = 0,0166 = 1,66% x Total da Remuneração (Campo I38)</t>
  </si>
  <si>
    <t>Submódulo 4.2 - Intrajornada</t>
  </si>
  <si>
    <t>4.2</t>
  </si>
  <si>
    <t>Substituto na Intrajornada</t>
  </si>
  <si>
    <t xml:space="preserve"> </t>
  </si>
  <si>
    <t>Substituto no Intervalo para Repouso ou Alimentação</t>
  </si>
  <si>
    <t>QUADRO RESUMO DO MÓDULO 4 - CUSTO DE REPOSIÇÃO DO PROFISSIONAL AUSENTE</t>
  </si>
  <si>
    <t>Substituto nas Ausência Legais</t>
  </si>
  <si>
    <t>Soma Total do Submódulo 4.1 extraída do Campo J99</t>
  </si>
  <si>
    <t>Soma Total do Submódulo 4.2 extraída do Campo I103</t>
  </si>
  <si>
    <t>MÓDULO 05: INSUMOS DIVERSOS</t>
  </si>
  <si>
    <t>Insumos Diversos</t>
  </si>
  <si>
    <t>Uniformes (custo mensal por empregado)</t>
  </si>
  <si>
    <t>Cálculo = Se Houver, calcular o valor total dividir pela quantidade de meses do contrato, utilizando uma memória de cálculo em outra planilha</t>
  </si>
  <si>
    <t>Materiais (custo mensal por empregado)</t>
  </si>
  <si>
    <t>Equipamentos (custo mensal por empregado)</t>
  </si>
  <si>
    <t>Outros (Especificar)</t>
  </si>
  <si>
    <t>MÓDULO 6: CUSTOS INDIRETOS, TRIBUTOS E LUCRO</t>
  </si>
  <si>
    <t>Custos Indiretos, Tributos e Lucro</t>
  </si>
  <si>
    <t>Custos indiretos</t>
  </si>
  <si>
    <t>Cálculo = % (Campo I122) x Módulo 1 a 5 (Campo I139)</t>
  </si>
  <si>
    <t>Lucro</t>
  </si>
  <si>
    <t>Cálculo = % (Campo I123) x (Módulo 1 a 5 (Campo I139) + Custos Indiretos (Campo J122)</t>
  </si>
  <si>
    <t>Tributos</t>
  </si>
  <si>
    <t>C.1</t>
  </si>
  <si>
    <t>Tributos Federais</t>
  </si>
  <si>
    <t>PIS</t>
  </si>
  <si>
    <t>Cálculo = % (Campo I125) x Módulo 1 a 5 (Campo I139) + Custos Indiretos (Campo J122) + Lucro (Campo J123)</t>
  </si>
  <si>
    <t>C.2</t>
  </si>
  <si>
    <t>COFINS</t>
  </si>
  <si>
    <t>Cálculo = % (Campo I126) x Módulo 1 a 5 (Campo I139) + Custos Indiretos (Campo J122) + Lucro (Campo J123)</t>
  </si>
  <si>
    <t>C.3</t>
  </si>
  <si>
    <t>Tibutos Municipais</t>
  </si>
  <si>
    <t>ISS</t>
  </si>
  <si>
    <t>Cálculo = % (Campo I127) x Módulo 1 a 5 (Campo I139) + Custos Indiretos (Campo J122) + Lucro (Campo J123)</t>
  </si>
  <si>
    <t>C.4</t>
  </si>
  <si>
    <t>Outros Tributos</t>
  </si>
  <si>
    <t>QUADRO RESUMO DO CUSTO POR EMPREGADO</t>
  </si>
  <si>
    <t>Mão-de-obra vinculada  à execução contratual (valor por empregado)</t>
  </si>
  <si>
    <t>Módulo 1 - Composição da Remuneração</t>
  </si>
  <si>
    <t>Cálculo = Soma do Módulo 1 extraído do Campo I38</t>
  </si>
  <si>
    <t>Módulo 2 - Encargos e Benefícios Anuais, Mensais e Diários</t>
  </si>
  <si>
    <t>Cálculo = Soma do Módulo 2 extraído do Campo I77</t>
  </si>
  <si>
    <t>Módulo 3 - Provisão para rescisão</t>
  </si>
  <si>
    <t>Cálculo = Soma do Módulo 3 extraído do Campo I87</t>
  </si>
  <si>
    <t>Módulo 4 – Custo de Reposição do Profissional Ausente</t>
  </si>
  <si>
    <t>Cálculo = Soma do Módulo 4 extraído do Campo I110</t>
  </si>
  <si>
    <t>Módulo 5 – Insumos Diversos</t>
  </si>
  <si>
    <t>Cálculo = Soma do Módulo 5 extraído do Campo I118</t>
  </si>
  <si>
    <t>SUBTOTAL (A+B+C+D+E)</t>
  </si>
  <si>
    <t>Módulo 6 – Custos indiretos, tributos e lucro</t>
  </si>
  <si>
    <t>Cálculo = Soma do Módulo 6 extraído do Campo J129</t>
  </si>
  <si>
    <t>VALOR TOTAL POR EMPREGADO</t>
  </si>
  <si>
    <t>Soma dos Itens A a E + F</t>
  </si>
  <si>
    <t>QUADRO RESUMO - VALOR MENSAL DOS SERVIÇOS</t>
  </si>
  <si>
    <t>Tipo de Serviço (A)</t>
  </si>
  <si>
    <t>Valor Proposto por Empregado (B)</t>
  </si>
  <si>
    <t>Qtde. de Empregados por Posto (C )</t>
  </si>
  <si>
    <t>Valor Proposto por Posto (D) = (B x C)</t>
  </si>
  <si>
    <t>Qtde. de Postos (E)</t>
  </si>
  <si>
    <t>Valor Total do Serviço           (F) = (D x E)</t>
  </si>
  <si>
    <t>Valor mensal dos serviços</t>
  </si>
  <si>
    <t>Valor Mensal estimado dos produtos/materiais (Os produtos/materiais serão pagos pelo efetivo requisitado e entregues no mês).</t>
  </si>
  <si>
    <t>VALOR ESTIMADO MENSAL DA CONTRATAÇÃO</t>
  </si>
  <si>
    <t>QUADRO DEMONSTRATIVO DO VALOR GLOBAL DA PROPOSTA</t>
  </si>
  <si>
    <t>VALOR GLOBAL DA PROPOSTA</t>
  </si>
  <si>
    <t xml:space="preserve">DESCRIÇÃO </t>
  </si>
  <si>
    <t>VALOR</t>
  </si>
  <si>
    <t>Valor mensal do serviço</t>
  </si>
  <si>
    <t>Número de meses de execução contratual</t>
  </si>
  <si>
    <t>Valor global da proposta (Valor Mensal x Meses de Execução)</t>
  </si>
  <si>
    <t>INTERPRETE DE LIBRAS - DEMAIS</t>
  </si>
  <si>
    <t>Não há serviço de Transporte Público nos demais cidades dos campus, marcar a opção "N" no Campo D63</t>
  </si>
  <si>
    <r>
      <rPr>
        <sz val="10"/>
        <color rgb="FF000000"/>
        <rFont val="Arial"/>
        <family val="2"/>
      </rPr>
      <t xml:space="preserve">Cálculo = Anexo XII da IN 5/2017: Para os órgãos que trabalham com </t>
    </r>
    <r>
      <rPr>
        <u/>
        <sz val="10"/>
        <color rgb="FF000000"/>
        <rFont val="Arial"/>
        <family val="2"/>
      </rPr>
      <t>Conta Vinculada</t>
    </r>
    <r>
      <rPr>
        <sz val="10"/>
        <color rgb="FF000000"/>
        <rFont val="Arial"/>
        <family val="2"/>
      </rPr>
      <t xml:space="preserve">, a soma das Multas do FGTS (itens C + F) deve ser igual a </t>
    </r>
    <r>
      <rPr>
        <u/>
        <sz val="10"/>
        <color rgb="FF000000"/>
        <rFont val="Arial"/>
        <family val="2"/>
      </rPr>
      <t>4%</t>
    </r>
  </si>
  <si>
    <t>Item</t>
  </si>
  <si>
    <t>Quantidade</t>
  </si>
  <si>
    <t>Valor Unitário</t>
  </si>
  <si>
    <t>QUADRO DEMONSTRATIVO DO VALOR ESTIMADO GLOBAL DA PROPOSTA</t>
  </si>
  <si>
    <t>Descrição / Especificação</t>
  </si>
  <si>
    <t>Unidade</t>
  </si>
  <si>
    <t>Valor Mensal Estimado</t>
  </si>
  <si>
    <t>Valor Anual Estimado</t>
  </si>
  <si>
    <t>Valor Estimado 30 meses</t>
  </si>
  <si>
    <t>VALOR TOTAL=</t>
  </si>
  <si>
    <t xml:space="preserve">AO 
Ministério da Educação
Universidade Federal Rural do Semi-Árido
Pró-Reitoria de Administração
Divisão de Aquisição de Materiais e Serviços 
Setor de Planejamento da Contratação
PREGÃO ELETRÔNICO N.º ____/2022
Processo Administrativo N.º 23091.__________/2022-_____
Prezado Sr. Pregoeiro
</t>
  </si>
  <si>
    <t>ANEXO III - PLANILHA DE QUANTIDADES E PREÇOS</t>
  </si>
  <si>
    <t>PROPOSTA DE PREÇOS</t>
  </si>
  <si>
    <t>Apresentamos, a seguir, nossa proposta de preço elaborada em conformidade com as especificações contidas no Edital  de Licitação em referência:</t>
  </si>
  <si>
    <t>Descrição/Especificação</t>
  </si>
  <si>
    <t xml:space="preserve">QUANT. </t>
  </si>
  <si>
    <t>Valor Total                                                   (30 meses)</t>
  </si>
  <si>
    <t xml:space="preserve">
Posto de
TRADUTOR/INTÉRPRETE DE
LIBRAS (CBO 2614-25) com carga
horária de 40 horas semanais de
segunda-feira a sexta-feira.
CATSER: 5380</t>
  </si>
  <si>
    <t>mês</t>
  </si>
  <si>
    <t xml:space="preserve">Importa nossa Proposta de preços pelo valor global para 30 (trinta) meses de R$ __________ </t>
  </si>
  <si>
    <t xml:space="preserve">Declaramos para os devidos fins e efeitos que temos conhecimento e estamos de acordo com o conteúdo e exigências contidas no Edital, pelo que desde já, obrigamo-nos ao cumprimento das mesmas.
</t>
  </si>
  <si>
    <t xml:space="preserve">2. PRAZO DE VALIDADE DA PROPOSTA
Conforme item 6.10 do Edital, o prazo de validade da presente proposta é de ______ dias.
</t>
  </si>
  <si>
    <t>3. GARANTIA
O prazo de garantia dos produtos ou serviços ofertados será conforme Edital e Termo de Refencia.</t>
  </si>
  <si>
    <t>DADOS DA EMPRESA: (NOME EMPRESARIAL/CNPJ/ENDEREÇO/DADOS BANCARIOS)</t>
  </si>
  <si>
    <t>P</t>
  </si>
  <si>
    <r>
      <t xml:space="preserve">Objeto: </t>
    </r>
    <r>
      <rPr>
        <sz val="10"/>
        <color theme="1"/>
        <rFont val="Arial"/>
        <family val="2"/>
      </rPr>
      <t>Contratação de empresa especializada na prestação de serviço continuado, com dedicação de mão de obra exclusiva de intérprete de libras, nos Campus Angicos, Caraúbas, Mossoró e Pau dos Ferros, da Universidade Federal Rural do Semi-Árido – UFERSA.</t>
    </r>
  </si>
  <si>
    <t>Valor Mensal                      (13 postos)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</si>
</sst>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"/>
    <numFmt numFmtId="165" formatCode="_-&quot;R$ &quot;* #,##0.00_-;&quot;-R$ &quot;* #,##0.00_-;_-&quot;R$ &quot;* \-??_-;_-@"/>
    <numFmt numFmtId="166" formatCode="d/m/yyyy"/>
    <numFmt numFmtId="167" formatCode="_-* #,##0.00_-;\-* #,##0.00_-;_-* \-??_-;_-@"/>
    <numFmt numFmtId="168" formatCode="&quot;R$&quot;\ #,##0.00"/>
    <numFmt numFmtId="169" formatCode="0.000%"/>
    <numFmt numFmtId="170" formatCode="_-* #,##0.00_-;\-* #,##0.00_-;_-* &quot;-&quot;??_-;_-@"/>
    <numFmt numFmtId="171" formatCode="0.0"/>
    <numFmt numFmtId="172" formatCode="_(&quot;R$ &quot;* #,##0.00_);_(&quot;R$ &quot;* \(#,##0.00\);_(&quot;R$ &quot;* &quot;-&quot;??_);_(@_)"/>
    <numFmt numFmtId="173" formatCode="_-* #,##0.000_-;\-* #,##0.000_-;_-* &quot;-&quot;??_-;_-@"/>
    <numFmt numFmtId="174" formatCode="_-* #,##0_-;\-* #,##0_-;_-* \-??_-;_-@"/>
  </numFmts>
  <fonts count="3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</font>
    <font>
      <b/>
      <i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u/>
      <sz val="10"/>
      <color theme="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scheme val="minor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243E6A"/>
        <bgColor rgb="FF243E6A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99CC33"/>
        <bgColor rgb="FF99CC33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8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10"/>
    <xf numFmtId="44" fontId="1" fillId="0" borderId="10" applyFont="0" applyFill="0" applyBorder="0" applyAlignment="0" applyProtection="0"/>
    <xf numFmtId="172" fontId="27" fillId="0" borderId="10" applyFont="0" applyFill="0" applyBorder="0" applyAlignment="0" applyProtection="0"/>
    <xf numFmtId="0" fontId="27" fillId="0" borderId="10"/>
    <xf numFmtId="0" fontId="27" fillId="0" borderId="10"/>
    <xf numFmtId="0" fontId="27" fillId="0" borderId="10"/>
    <xf numFmtId="9" fontId="28" fillId="0" borderId="10" applyFont="0" applyFill="0" applyBorder="0" applyAlignment="0" applyProtection="0"/>
    <xf numFmtId="9" fontId="27" fillId="0" borderId="1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10"/>
  </cellStyleXfs>
  <cellXfs count="269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right" vertical="center"/>
    </xf>
    <xf numFmtId="0" fontId="7" fillId="4" borderId="4" xfId="0" applyFont="1" applyFill="1" applyBorder="1"/>
    <xf numFmtId="0" fontId="7" fillId="4" borderId="11" xfId="0" applyFont="1" applyFill="1" applyBorder="1"/>
    <xf numFmtId="0" fontId="7" fillId="0" borderId="0" xfId="0" applyFont="1"/>
    <xf numFmtId="0" fontId="6" fillId="4" borderId="4" xfId="0" applyFont="1" applyFill="1" applyBorder="1"/>
    <xf numFmtId="0" fontId="7" fillId="4" borderId="4" xfId="0" applyFont="1" applyFill="1" applyBorder="1" applyAlignment="1">
      <alignment horizontal="left" vertical="center"/>
    </xf>
    <xf numFmtId="0" fontId="8" fillId="4" borderId="4" xfId="0" applyFont="1" applyFill="1" applyBorder="1"/>
    <xf numFmtId="0" fontId="2" fillId="4" borderId="1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9" xfId="0" applyFont="1" applyFill="1" applyBorder="1"/>
    <xf numFmtId="0" fontId="2" fillId="4" borderId="20" xfId="0" applyFont="1" applyFill="1" applyBorder="1"/>
    <xf numFmtId="0" fontId="8" fillId="4" borderId="19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12" xfId="0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2" fillId="4" borderId="4" xfId="0" applyNumberFormat="1" applyFont="1" applyFill="1" applyBorder="1"/>
    <xf numFmtId="0" fontId="8" fillId="3" borderId="4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7" fontId="7" fillId="4" borderId="4" xfId="0" applyNumberFormat="1" applyFont="1" applyFill="1" applyBorder="1"/>
    <xf numFmtId="0" fontId="10" fillId="4" borderId="4" xfId="0" applyFont="1" applyFill="1" applyBorder="1"/>
    <xf numFmtId="0" fontId="7" fillId="0" borderId="12" xfId="0" applyFont="1" applyBorder="1" applyAlignment="1">
      <alignment horizontal="center"/>
    </xf>
    <xf numFmtId="0" fontId="7" fillId="4" borderId="19" xfId="0" applyFont="1" applyFill="1" applyBorder="1"/>
    <xf numFmtId="0" fontId="7" fillId="4" borderId="20" xfId="0" applyFont="1" applyFill="1" applyBorder="1"/>
    <xf numFmtId="0" fontId="7" fillId="4" borderId="29" xfId="0" applyFont="1" applyFill="1" applyBorder="1" applyAlignment="1">
      <alignment horizontal="center"/>
    </xf>
    <xf numFmtId="9" fontId="2" fillId="0" borderId="29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left"/>
    </xf>
    <xf numFmtId="165" fontId="2" fillId="0" borderId="29" xfId="0" applyNumberFormat="1" applyFont="1" applyBorder="1"/>
    <xf numFmtId="0" fontId="2" fillId="4" borderId="4" xfId="0" applyFont="1" applyFill="1" applyBorder="1" applyAlignment="1">
      <alignment horizontal="left"/>
    </xf>
    <xf numFmtId="165" fontId="10" fillId="0" borderId="0" xfId="0" applyNumberFormat="1" applyFont="1" applyAlignment="1">
      <alignment horizontal="left"/>
    </xf>
    <xf numFmtId="0" fontId="7" fillId="4" borderId="30" xfId="0" applyFont="1" applyFill="1" applyBorder="1" applyAlignment="1">
      <alignment horizontal="center"/>
    </xf>
    <xf numFmtId="168" fontId="2" fillId="4" borderId="4" xfId="0" applyNumberFormat="1" applyFont="1" applyFill="1" applyBorder="1"/>
    <xf numFmtId="165" fontId="2" fillId="0" borderId="0" xfId="0" applyNumberFormat="1" applyFont="1" applyAlignment="1">
      <alignment horizontal="left"/>
    </xf>
    <xf numFmtId="165" fontId="8" fillId="3" borderId="4" xfId="0" applyNumberFormat="1" applyFont="1" applyFill="1" applyBorder="1" applyAlignment="1">
      <alignment horizontal="left"/>
    </xf>
    <xf numFmtId="0" fontId="9" fillId="2" borderId="29" xfId="0" applyFont="1" applyFill="1" applyBorder="1" applyAlignment="1">
      <alignment horizontal="center"/>
    </xf>
    <xf numFmtId="0" fontId="9" fillId="2" borderId="33" xfId="0" applyFont="1" applyFill="1" applyBorder="1"/>
    <xf numFmtId="10" fontId="2" fillId="0" borderId="29" xfId="0" applyNumberFormat="1" applyFont="1" applyBorder="1" applyAlignment="1">
      <alignment horizontal="center"/>
    </xf>
    <xf numFmtId="165" fontId="2" fillId="0" borderId="33" xfId="0" applyNumberFormat="1" applyFont="1" applyBorder="1" applyAlignment="1">
      <alignment horizontal="center"/>
    </xf>
    <xf numFmtId="169" fontId="2" fillId="0" borderId="29" xfId="0" applyNumberFormat="1" applyFont="1" applyBorder="1" applyAlignment="1">
      <alignment horizontal="center"/>
    </xf>
    <xf numFmtId="10" fontId="7" fillId="0" borderId="29" xfId="0" applyNumberFormat="1" applyFont="1" applyBorder="1" applyAlignment="1">
      <alignment horizontal="center"/>
    </xf>
    <xf numFmtId="165" fontId="7" fillId="0" borderId="33" xfId="0" applyNumberFormat="1" applyFont="1" applyBorder="1" applyAlignment="1">
      <alignment horizontal="center"/>
    </xf>
    <xf numFmtId="165" fontId="2" fillId="0" borderId="33" xfId="0" applyNumberFormat="1" applyFont="1" applyBorder="1" applyAlignment="1">
      <alignment horizontal="left"/>
    </xf>
    <xf numFmtId="170" fontId="2" fillId="4" borderId="4" xfId="0" applyNumberFormat="1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29" xfId="0" applyFont="1" applyBorder="1" applyAlignment="1">
      <alignment horizontal="center"/>
    </xf>
    <xf numFmtId="171" fontId="7" fillId="0" borderId="29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65" fontId="7" fillId="0" borderId="33" xfId="0" applyNumberFormat="1" applyFont="1" applyBorder="1" applyAlignment="1">
      <alignment horizontal="left"/>
    </xf>
    <xf numFmtId="10" fontId="2" fillId="0" borderId="0" xfId="0" applyNumberFormat="1" applyFont="1" applyAlignment="1">
      <alignment horizontal="center"/>
    </xf>
    <xf numFmtId="10" fontId="9" fillId="2" borderId="29" xfId="0" applyNumberFormat="1" applyFont="1" applyFill="1" applyBorder="1" applyAlignment="1">
      <alignment horizontal="center"/>
    </xf>
    <xf numFmtId="165" fontId="9" fillId="2" borderId="33" xfId="0" applyNumberFormat="1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2" fillId="4" borderId="43" xfId="0" applyFont="1" applyFill="1" applyBorder="1"/>
    <xf numFmtId="172" fontId="6" fillId="4" borderId="44" xfId="0" applyNumberFormat="1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172" fontId="6" fillId="4" borderId="45" xfId="0" applyNumberFormat="1" applyFont="1" applyFill="1" applyBorder="1" applyAlignment="1">
      <alignment horizontal="center"/>
    </xf>
    <xf numFmtId="0" fontId="12" fillId="4" borderId="43" xfId="0" applyFont="1" applyFill="1" applyBorder="1" applyAlignment="1">
      <alignment horizontal="left"/>
    </xf>
    <xf numFmtId="0" fontId="12" fillId="4" borderId="12" xfId="0" applyFont="1" applyFill="1" applyBorder="1"/>
    <xf numFmtId="0" fontId="11" fillId="4" borderId="19" xfId="0" applyFont="1" applyFill="1" applyBorder="1" applyAlignment="1">
      <alignment horizontal="right"/>
    </xf>
    <xf numFmtId="173" fontId="11" fillId="4" borderId="33" xfId="0" applyNumberFormat="1" applyFont="1" applyFill="1" applyBorder="1" applyAlignment="1">
      <alignment horizontal="right"/>
    </xf>
    <xf numFmtId="0" fontId="12" fillId="4" borderId="49" xfId="0" applyFont="1" applyFill="1" applyBorder="1"/>
    <xf numFmtId="172" fontId="6" fillId="4" borderId="50" xfId="0" applyNumberFormat="1" applyFont="1" applyFill="1" applyBorder="1" applyAlignment="1">
      <alignment horizontal="center"/>
    </xf>
    <xf numFmtId="172" fontId="6" fillId="4" borderId="51" xfId="0" applyNumberFormat="1" applyFont="1" applyFill="1" applyBorder="1"/>
    <xf numFmtId="165" fontId="7" fillId="8" borderId="4" xfId="0" applyNumberFormat="1" applyFont="1" applyFill="1" applyBorder="1" applyAlignment="1">
      <alignment horizontal="left"/>
    </xf>
    <xf numFmtId="0" fontId="13" fillId="4" borderId="4" xfId="0" applyFont="1" applyFill="1" applyBorder="1"/>
    <xf numFmtId="165" fontId="2" fillId="0" borderId="0" xfId="0" applyNumberFormat="1" applyFont="1"/>
    <xf numFmtId="0" fontId="9" fillId="2" borderId="33" xfId="0" applyFont="1" applyFill="1" applyBorder="1" applyAlignment="1">
      <alignment horizontal="center"/>
    </xf>
    <xf numFmtId="10" fontId="14" fillId="2" borderId="29" xfId="0" applyNumberFormat="1" applyFont="1" applyFill="1" applyBorder="1" applyAlignment="1">
      <alignment horizontal="center"/>
    </xf>
    <xf numFmtId="165" fontId="14" fillId="2" borderId="33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vertical="center"/>
    </xf>
    <xf numFmtId="165" fontId="6" fillId="3" borderId="4" xfId="0" applyNumberFormat="1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3" borderId="4" xfId="0" applyFont="1" applyFill="1" applyBorder="1"/>
    <xf numFmtId="0" fontId="7" fillId="4" borderId="30" xfId="0" applyFont="1" applyFill="1" applyBorder="1"/>
    <xf numFmtId="4" fontId="7" fillId="4" borderId="4" xfId="0" applyNumberFormat="1" applyFont="1" applyFill="1" applyBorder="1"/>
    <xf numFmtId="10" fontId="7" fillId="0" borderId="15" xfId="0" applyNumberFormat="1" applyFont="1" applyBorder="1" applyAlignment="1">
      <alignment horizontal="center"/>
    </xf>
    <xf numFmtId="0" fontId="7" fillId="4" borderId="19" xfId="0" applyFont="1" applyFill="1" applyBorder="1" applyAlignment="1">
      <alignment horizontal="left" vertical="center"/>
    </xf>
    <xf numFmtId="0" fontId="14" fillId="2" borderId="29" xfId="0" applyFont="1" applyFill="1" applyBorder="1"/>
    <xf numFmtId="165" fontId="15" fillId="3" borderId="4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 vertical="center" wrapText="1"/>
    </xf>
    <xf numFmtId="165" fontId="7" fillId="4" borderId="29" xfId="0" applyNumberFormat="1" applyFont="1" applyFill="1" applyBorder="1"/>
    <xf numFmtId="0" fontId="10" fillId="0" borderId="0" xfId="0" applyFont="1" applyAlignment="1">
      <alignment horizontal="right"/>
    </xf>
    <xf numFmtId="0" fontId="7" fillId="4" borderId="4" xfId="0" applyFont="1" applyFill="1" applyBorder="1" applyAlignment="1">
      <alignment horizontal="center"/>
    </xf>
    <xf numFmtId="165" fontId="7" fillId="4" borderId="4" xfId="0" applyNumberFormat="1" applyFont="1" applyFill="1" applyBorder="1"/>
    <xf numFmtId="0" fontId="2" fillId="8" borderId="4" xfId="0" applyFont="1" applyFill="1" applyBorder="1" applyAlignment="1"/>
    <xf numFmtId="0" fontId="2" fillId="0" borderId="29" xfId="0" applyFont="1" applyBorder="1" applyAlignment="1">
      <alignment horizontal="center"/>
    </xf>
    <xf numFmtId="0" fontId="9" fillId="2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168" fontId="2" fillId="0" borderId="29" xfId="0" applyNumberFormat="1" applyFont="1" applyBorder="1" applyAlignment="1">
      <alignment horizontal="center" vertical="center"/>
    </xf>
    <xf numFmtId="168" fontId="8" fillId="5" borderId="29" xfId="0" applyNumberFormat="1" applyFont="1" applyFill="1" applyBorder="1" applyAlignment="1">
      <alignment horizontal="center" vertical="center"/>
    </xf>
    <xf numFmtId="0" fontId="26" fillId="0" borderId="10" xfId="1" applyFont="1"/>
    <xf numFmtId="0" fontId="25" fillId="0" borderId="10" xfId="1" applyFont="1" applyAlignment="1">
      <alignment vertical="center"/>
    </xf>
    <xf numFmtId="0" fontId="24" fillId="0" borderId="10" xfId="1" applyFont="1" applyAlignment="1">
      <alignment vertical="center"/>
    </xf>
    <xf numFmtId="0" fontId="25" fillId="0" borderId="10" xfId="1" applyFont="1" applyAlignment="1">
      <alignment horizontal="center" vertical="center"/>
    </xf>
    <xf numFmtId="4" fontId="25" fillId="0" borderId="10" xfId="1" applyNumberFormat="1" applyFont="1" applyAlignment="1">
      <alignment horizontal="center" vertical="center"/>
    </xf>
    <xf numFmtId="0" fontId="25" fillId="0" borderId="10" xfId="1" applyFont="1" applyAlignment="1">
      <alignment vertical="top"/>
    </xf>
    <xf numFmtId="0" fontId="10" fillId="0" borderId="26" xfId="0" applyFont="1" applyBorder="1" applyAlignment="1">
      <alignment horizontal="center"/>
    </xf>
    <xf numFmtId="0" fontId="4" fillId="0" borderId="27" xfId="0" applyFont="1" applyBorder="1"/>
    <xf numFmtId="0" fontId="4" fillId="0" borderId="28" xfId="0" applyFont="1" applyBorder="1"/>
    <xf numFmtId="0" fontId="16" fillId="5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10" fillId="0" borderId="52" xfId="0" applyFont="1" applyBorder="1" applyAlignment="1">
      <alignment horizontal="center"/>
    </xf>
    <xf numFmtId="0" fontId="0" fillId="0" borderId="0" xfId="0" applyFont="1" applyAlignment="1"/>
    <xf numFmtId="0" fontId="4" fillId="0" borderId="53" xfId="0" applyFont="1" applyBorder="1"/>
    <xf numFmtId="0" fontId="9" fillId="2" borderId="25" xfId="0" applyFont="1" applyFill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/>
    <xf numFmtId="0" fontId="9" fillId="2" borderId="21" xfId="0" applyFont="1" applyFill="1" applyBorder="1" applyAlignment="1">
      <alignment horizontal="center"/>
    </xf>
    <xf numFmtId="0" fontId="4" fillId="0" borderId="16" xfId="0" applyFont="1" applyBorder="1"/>
    <xf numFmtId="0" fontId="7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0" fontId="7" fillId="0" borderId="25" xfId="0" applyFont="1" applyBorder="1" applyAlignment="1">
      <alignment horizontal="right"/>
    </xf>
    <xf numFmtId="0" fontId="7" fillId="4" borderId="35" xfId="0" applyFont="1" applyFill="1" applyBorder="1" applyAlignment="1">
      <alignment horizontal="left" vertical="center"/>
    </xf>
    <xf numFmtId="0" fontId="4" fillId="0" borderId="41" xfId="0" applyFont="1" applyBorder="1"/>
    <xf numFmtId="0" fontId="9" fillId="2" borderId="25" xfId="0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left"/>
    </xf>
    <xf numFmtId="165" fontId="9" fillId="2" borderId="13" xfId="0" applyNumberFormat="1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8" fillId="5" borderId="2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2" fillId="0" borderId="52" xfId="0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center"/>
    </xf>
    <xf numFmtId="0" fontId="20" fillId="4" borderId="13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 wrapText="1"/>
    </xf>
    <xf numFmtId="0" fontId="4" fillId="0" borderId="18" xfId="0" applyFont="1" applyBorder="1"/>
    <xf numFmtId="165" fontId="6" fillId="4" borderId="38" xfId="0" applyNumberFormat="1" applyFont="1" applyFill="1" applyBorder="1" applyAlignment="1">
      <alignment horizontal="center" vertical="center"/>
    </xf>
    <xf numFmtId="0" fontId="4" fillId="0" borderId="39" xfId="0" applyFont="1" applyBorder="1"/>
    <xf numFmtId="0" fontId="16" fillId="5" borderId="9" xfId="0" applyFont="1" applyFill="1" applyBorder="1" applyAlignment="1">
      <alignment horizontal="center"/>
    </xf>
    <xf numFmtId="0" fontId="4" fillId="0" borderId="10" xfId="0" applyFont="1" applyBorder="1"/>
    <xf numFmtId="0" fontId="21" fillId="2" borderId="13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74" fontId="7" fillId="4" borderId="36" xfId="0" applyNumberFormat="1" applyFont="1" applyFill="1" applyBorder="1" applyAlignment="1">
      <alignment horizontal="center" vertical="center"/>
    </xf>
    <xf numFmtId="0" fontId="4" fillId="0" borderId="59" xfId="0" applyFont="1" applyBorder="1"/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0" fontId="18" fillId="4" borderId="13" xfId="0" applyFont="1" applyFill="1" applyBorder="1" applyAlignment="1">
      <alignment horizontal="left"/>
    </xf>
    <xf numFmtId="0" fontId="9" fillId="2" borderId="54" xfId="0" applyFont="1" applyFill="1" applyBorder="1" applyAlignment="1">
      <alignment horizontal="center"/>
    </xf>
    <xf numFmtId="0" fontId="4" fillId="0" borderId="55" xfId="0" applyFont="1" applyBorder="1"/>
    <xf numFmtId="0" fontId="4" fillId="0" borderId="56" xfId="0" applyFont="1" applyBorder="1"/>
    <xf numFmtId="165" fontId="9" fillId="2" borderId="57" xfId="0" applyNumberFormat="1" applyFont="1" applyFill="1" applyBorder="1" applyAlignment="1">
      <alignment horizontal="left"/>
    </xf>
    <xf numFmtId="0" fontId="4" fillId="0" borderId="58" xfId="0" applyFont="1" applyBorder="1"/>
    <xf numFmtId="0" fontId="10" fillId="0" borderId="0" xfId="0" applyFont="1" applyAlignment="1">
      <alignment horizontal="center"/>
    </xf>
    <xf numFmtId="0" fontId="2" fillId="0" borderId="13" xfId="0" applyFont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2" fillId="0" borderId="25" xfId="0" applyFont="1" applyBorder="1" applyAlignment="1">
      <alignment horizontal="center"/>
    </xf>
    <xf numFmtId="165" fontId="6" fillId="0" borderId="13" xfId="0" applyNumberFormat="1" applyFont="1" applyBorder="1" applyAlignment="1">
      <alignment horizontal="left"/>
    </xf>
    <xf numFmtId="0" fontId="2" fillId="0" borderId="34" xfId="0" applyFont="1" applyBorder="1" applyAlignment="1">
      <alignment horizontal="center" vertical="center"/>
    </xf>
    <xf numFmtId="0" fontId="4" fillId="0" borderId="40" xfId="0" applyFont="1" applyBorder="1"/>
    <xf numFmtId="0" fontId="2" fillId="0" borderId="46" xfId="0" applyFont="1" applyBorder="1" applyAlignment="1">
      <alignment horizontal="center" vertical="center"/>
    </xf>
    <xf numFmtId="0" fontId="4" fillId="0" borderId="47" xfId="0" applyFont="1" applyBorder="1"/>
    <xf numFmtId="0" fontId="4" fillId="0" borderId="31" xfId="0" applyFont="1" applyBorder="1"/>
    <xf numFmtId="0" fontId="4" fillId="0" borderId="48" xfId="0" applyFont="1" applyBorder="1"/>
    <xf numFmtId="165" fontId="6" fillId="0" borderId="46" xfId="0" applyNumberFormat="1" applyFont="1" applyBorder="1" applyAlignment="1">
      <alignment horizontal="center" vertical="center"/>
    </xf>
    <xf numFmtId="0" fontId="4" fillId="0" borderId="32" xfId="0" applyFont="1" applyBorder="1"/>
    <xf numFmtId="165" fontId="6" fillId="0" borderId="13" xfId="0" applyNumberFormat="1" applyFont="1" applyBorder="1" applyAlignment="1">
      <alignment horizontal="center"/>
    </xf>
    <xf numFmtId="0" fontId="11" fillId="7" borderId="38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165" fontId="9" fillId="6" borderId="36" xfId="0" applyNumberFormat="1" applyFont="1" applyFill="1" applyBorder="1" applyAlignment="1">
      <alignment horizontal="center" vertical="center"/>
    </xf>
    <xf numFmtId="0" fontId="4" fillId="0" borderId="37" xfId="0" applyFont="1" applyBorder="1"/>
    <xf numFmtId="165" fontId="6" fillId="6" borderId="4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6" xfId="0" applyFont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168" fontId="2" fillId="4" borderId="9" xfId="0" applyNumberFormat="1" applyFont="1" applyFill="1" applyBorder="1" applyAlignment="1">
      <alignment horizontal="left"/>
    </xf>
    <xf numFmtId="165" fontId="2" fillId="0" borderId="31" xfId="0" applyNumberFormat="1" applyFont="1" applyBorder="1" applyAlignment="1">
      <alignment horizontal="left"/>
    </xf>
    <xf numFmtId="164" fontId="9" fillId="2" borderId="13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65" fontId="7" fillId="0" borderId="14" xfId="0" applyNumberFormat="1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13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7" fillId="4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4" borderId="13" xfId="0" applyNumberFormat="1" applyFont="1" applyFill="1" applyBorder="1" applyAlignment="1">
      <alignment horizontal="center"/>
    </xf>
    <xf numFmtId="0" fontId="8" fillId="5" borderId="13" xfId="0" applyFont="1" applyFill="1" applyBorder="1" applyAlignment="1">
      <alignment horizontal="right"/>
    </xf>
    <xf numFmtId="168" fontId="8" fillId="5" borderId="13" xfId="0" applyNumberFormat="1" applyFont="1" applyFill="1" applyBorder="1" applyAlignment="1">
      <alignment horizontal="center" vertical="center"/>
    </xf>
    <xf numFmtId="0" fontId="4" fillId="12" borderId="19" xfId="0" applyFont="1" applyFill="1" applyBorder="1" applyAlignment="1">
      <alignment horizontal="center"/>
    </xf>
    <xf numFmtId="0" fontId="4" fillId="12" borderId="21" xfId="0" applyFont="1" applyFill="1" applyBorder="1" applyAlignment="1">
      <alignment horizontal="center"/>
    </xf>
    <xf numFmtId="0" fontId="4" fillId="12" borderId="30" xfId="0" applyFont="1" applyFill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168" fontId="2" fillId="0" borderId="13" xfId="0" applyNumberFormat="1" applyFont="1" applyBorder="1" applyAlignment="1">
      <alignment horizontal="center" vertical="center"/>
    </xf>
    <xf numFmtId="0" fontId="30" fillId="9" borderId="76" xfId="1" applyFont="1" applyFill="1" applyBorder="1" applyAlignment="1">
      <alignment horizontal="left" vertical="top" wrapText="1"/>
    </xf>
    <xf numFmtId="0" fontId="30" fillId="9" borderId="77" xfId="1" applyFont="1" applyFill="1" applyBorder="1" applyAlignment="1">
      <alignment horizontal="left" vertical="top" wrapText="1"/>
    </xf>
    <xf numFmtId="0" fontId="30" fillId="9" borderId="78" xfId="1" applyFont="1" applyFill="1" applyBorder="1" applyAlignment="1">
      <alignment horizontal="left" vertical="top" wrapText="1"/>
    </xf>
    <xf numFmtId="0" fontId="6" fillId="10" borderId="79" xfId="1" applyFont="1" applyFill="1" applyBorder="1" applyAlignment="1">
      <alignment horizontal="center" vertical="center"/>
    </xf>
    <xf numFmtId="0" fontId="6" fillId="10" borderId="60" xfId="1" applyFont="1" applyFill="1" applyBorder="1" applyAlignment="1">
      <alignment horizontal="center" vertical="center"/>
    </xf>
    <xf numFmtId="0" fontId="6" fillId="10" borderId="80" xfId="1" applyFont="1" applyFill="1" applyBorder="1" applyAlignment="1">
      <alignment horizontal="center" vertical="center"/>
    </xf>
    <xf numFmtId="0" fontId="6" fillId="11" borderId="79" xfId="1" applyFont="1" applyFill="1" applyBorder="1" applyAlignment="1">
      <alignment horizontal="center" vertical="center"/>
    </xf>
    <xf numFmtId="0" fontId="6" fillId="11" borderId="60" xfId="1" applyFont="1" applyFill="1" applyBorder="1" applyAlignment="1">
      <alignment horizontal="center" vertical="center"/>
    </xf>
    <xf numFmtId="0" fontId="6" fillId="11" borderId="80" xfId="1" applyFont="1" applyFill="1" applyBorder="1" applyAlignment="1">
      <alignment horizontal="center" vertical="center"/>
    </xf>
    <xf numFmtId="0" fontId="6" fillId="11" borderId="79" xfId="1" applyFont="1" applyFill="1" applyBorder="1" applyAlignment="1">
      <alignment horizontal="left" vertical="center" wrapText="1"/>
    </xf>
    <xf numFmtId="0" fontId="6" fillId="11" borderId="60" xfId="1" applyFont="1" applyFill="1" applyBorder="1" applyAlignment="1">
      <alignment horizontal="left" vertical="center" wrapText="1"/>
    </xf>
    <xf numFmtId="0" fontId="6" fillId="11" borderId="80" xfId="1" applyFont="1" applyFill="1" applyBorder="1" applyAlignment="1">
      <alignment horizontal="left" vertical="center" wrapText="1"/>
    </xf>
    <xf numFmtId="0" fontId="6" fillId="11" borderId="79" xfId="1" applyFont="1" applyFill="1" applyBorder="1" applyAlignment="1">
      <alignment vertical="center"/>
    </xf>
    <xf numFmtId="0" fontId="6" fillId="11" borderId="60" xfId="1" applyFont="1" applyFill="1" applyBorder="1" applyAlignment="1">
      <alignment horizontal="center" vertical="center" wrapText="1"/>
    </xf>
    <xf numFmtId="0" fontId="6" fillId="11" borderId="61" xfId="1" applyFont="1" applyFill="1" applyBorder="1" applyAlignment="1">
      <alignment horizontal="center" vertical="center" wrapText="1"/>
    </xf>
    <xf numFmtId="0" fontId="6" fillId="11" borderId="62" xfId="1" applyFont="1" applyFill="1" applyBorder="1" applyAlignment="1">
      <alignment horizontal="center" vertical="center" wrapText="1"/>
    </xf>
    <xf numFmtId="0" fontId="6" fillId="11" borderId="60" xfId="1" applyFont="1" applyFill="1" applyBorder="1" applyAlignment="1">
      <alignment horizontal="center" vertical="center" wrapText="1"/>
    </xf>
    <xf numFmtId="0" fontId="6" fillId="11" borderId="80" xfId="1" applyFont="1" applyFill="1" applyBorder="1" applyAlignment="1">
      <alignment horizontal="center" vertical="center" wrapText="1"/>
    </xf>
    <xf numFmtId="0" fontId="6" fillId="11" borderId="81" xfId="1" applyFont="1" applyFill="1" applyBorder="1" applyAlignment="1">
      <alignment horizontal="center" vertical="center"/>
    </xf>
    <xf numFmtId="0" fontId="6" fillId="0" borderId="60" xfId="1" applyFont="1" applyBorder="1" applyAlignment="1">
      <alignment horizontal="center" vertical="center" wrapText="1"/>
    </xf>
    <xf numFmtId="0" fontId="6" fillId="11" borderId="63" xfId="1" applyFont="1" applyFill="1" applyBorder="1" applyAlignment="1">
      <alignment horizontal="center" vertical="center" wrapText="1"/>
    </xf>
    <xf numFmtId="44" fontId="6" fillId="11" borderId="64" xfId="9" applyFont="1" applyFill="1" applyBorder="1" applyAlignment="1">
      <alignment horizontal="center" vertical="center" wrapText="1"/>
    </xf>
    <xf numFmtId="44" fontId="6" fillId="11" borderId="65" xfId="9" applyFont="1" applyFill="1" applyBorder="1" applyAlignment="1">
      <alignment horizontal="center" vertical="center" wrapText="1"/>
    </xf>
    <xf numFmtId="44" fontId="6" fillId="11" borderId="64" xfId="1" applyNumberFormat="1" applyFont="1" applyFill="1" applyBorder="1" applyAlignment="1">
      <alignment horizontal="center" vertical="center" wrapText="1"/>
    </xf>
    <xf numFmtId="0" fontId="6" fillId="11" borderId="66" xfId="1" applyFont="1" applyFill="1" applyBorder="1" applyAlignment="1">
      <alignment horizontal="center" vertical="center" wrapText="1"/>
    </xf>
    <xf numFmtId="0" fontId="6" fillId="11" borderId="82" xfId="1" applyFont="1" applyFill="1" applyBorder="1" applyAlignment="1">
      <alignment horizontal="center" vertical="center" wrapText="1"/>
    </xf>
    <xf numFmtId="0" fontId="6" fillId="11" borderId="83" xfId="1" applyFont="1" applyFill="1" applyBorder="1" applyAlignment="1">
      <alignment horizontal="center" vertical="center"/>
    </xf>
    <xf numFmtId="0" fontId="6" fillId="11" borderId="67" xfId="1" applyFont="1" applyFill="1" applyBorder="1" applyAlignment="1">
      <alignment horizontal="center" vertical="center" wrapText="1"/>
    </xf>
    <xf numFmtId="44" fontId="6" fillId="11" borderId="68" xfId="9" applyFont="1" applyFill="1" applyBorder="1" applyAlignment="1">
      <alignment horizontal="center" vertical="center" wrapText="1"/>
    </xf>
    <xf numFmtId="44" fontId="6" fillId="11" borderId="69" xfId="9" applyFont="1" applyFill="1" applyBorder="1" applyAlignment="1">
      <alignment horizontal="center" vertical="center" wrapText="1"/>
    </xf>
    <xf numFmtId="0" fontId="6" fillId="11" borderId="68" xfId="1" applyFont="1" applyFill="1" applyBorder="1" applyAlignment="1">
      <alignment horizontal="center" vertical="center" wrapText="1"/>
    </xf>
    <xf numFmtId="0" fontId="6" fillId="11" borderId="70" xfId="1" applyFont="1" applyFill="1" applyBorder="1" applyAlignment="1">
      <alignment horizontal="center" vertical="center" wrapText="1"/>
    </xf>
    <xf numFmtId="0" fontId="6" fillId="11" borderId="84" xfId="1" applyFont="1" applyFill="1" applyBorder="1" applyAlignment="1">
      <alignment horizontal="center" vertical="center" wrapText="1"/>
    </xf>
    <xf numFmtId="0" fontId="6" fillId="0" borderId="71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72" xfId="1" applyFont="1" applyBorder="1" applyAlignment="1">
      <alignment vertical="center"/>
    </xf>
    <xf numFmtId="43" fontId="6" fillId="0" borderId="72" xfId="1" applyNumberFormat="1" applyFont="1" applyBorder="1" applyAlignment="1">
      <alignment vertical="center"/>
    </xf>
    <xf numFmtId="4" fontId="6" fillId="0" borderId="72" xfId="1" applyNumberFormat="1" applyFont="1" applyBorder="1" applyAlignment="1">
      <alignment vertical="center"/>
    </xf>
    <xf numFmtId="0" fontId="6" fillId="0" borderId="71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72" xfId="1" applyFont="1" applyBorder="1" applyAlignment="1">
      <alignment horizontal="left" vertical="top" wrapText="1"/>
    </xf>
    <xf numFmtId="0" fontId="6" fillId="0" borderId="71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72" xfId="1" applyFont="1" applyBorder="1" applyAlignment="1">
      <alignment horizontal="left" vertical="center" wrapText="1"/>
    </xf>
    <xf numFmtId="0" fontId="6" fillId="0" borderId="73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5" xfId="1" applyFont="1" applyBorder="1" applyAlignment="1">
      <alignment horizontal="left" vertical="center" wrapText="1"/>
    </xf>
  </cellXfs>
  <cellStyles count="11">
    <cellStyle name="Moeda" xfId="9" builtinId="4"/>
    <cellStyle name="Moeda 2" xfId="2"/>
    <cellStyle name="Moeda 5" xfId="3"/>
    <cellStyle name="Normal" xfId="0" builtinId="0"/>
    <cellStyle name="Normal 2" xfId="1"/>
    <cellStyle name="Normal 2 2" xfId="4"/>
    <cellStyle name="Normal 3" xfId="10"/>
    <cellStyle name="Normal 4" xfId="5"/>
    <cellStyle name="Normal 5" xfId="6"/>
    <cellStyle name="Porcentagem 2" xfId="7"/>
    <cellStyle name="Porcentagem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0</xdr:row>
      <xdr:rowOff>257175</xdr:rowOff>
    </xdr:from>
    <xdr:ext cx="742950" cy="9715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0</xdr:row>
      <xdr:rowOff>257175</xdr:rowOff>
    </xdr:from>
    <xdr:ext cx="742950" cy="9715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001"/>
  <sheetViews>
    <sheetView showGridLines="0" topLeftCell="A133" workbookViewId="0">
      <selection activeCell="I118" sqref="I118:J118"/>
    </sheetView>
  </sheetViews>
  <sheetFormatPr defaultColWidth="14.42578125" defaultRowHeight="15" customHeight="1" x14ac:dyDescent="0.25"/>
  <cols>
    <col min="1" max="1" width="9.140625" customWidth="1"/>
    <col min="2" max="2" width="3.140625" customWidth="1"/>
    <col min="3" max="3" width="16.5703125" customWidth="1"/>
    <col min="4" max="4" width="17.85546875" customWidth="1"/>
    <col min="5" max="5" width="11.85546875" customWidth="1"/>
    <col min="6" max="6" width="10.5703125" customWidth="1"/>
    <col min="7" max="7" width="12.140625" customWidth="1"/>
    <col min="8" max="8" width="10.5703125" customWidth="1"/>
    <col min="9" max="9" width="10.28515625" customWidth="1"/>
    <col min="10" max="10" width="13.28515625" customWidth="1"/>
    <col min="11" max="11" width="10.140625" hidden="1" customWidth="1"/>
    <col min="12" max="12" width="10.7109375" customWidth="1"/>
    <col min="14" max="28" width="9.140625" customWidth="1"/>
    <col min="29" max="29" width="9.7109375" customWidth="1"/>
    <col min="30" max="35" width="9.140625" customWidth="1"/>
  </cols>
  <sheetData>
    <row r="1" spans="1:35" ht="21" customHeight="1" x14ac:dyDescent="0.25">
      <c r="A1" s="1"/>
      <c r="B1" s="209" t="s">
        <v>0</v>
      </c>
      <c r="C1" s="210"/>
      <c r="D1" s="210"/>
      <c r="E1" s="210"/>
      <c r="F1" s="210"/>
      <c r="G1" s="210"/>
      <c r="H1" s="210"/>
      <c r="I1" s="210"/>
      <c r="J1" s="21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5" customHeight="1" x14ac:dyDescent="0.25">
      <c r="A2" s="1"/>
      <c r="B2" s="171"/>
      <c r="C2" s="120"/>
      <c r="D2" s="120"/>
      <c r="E2" s="120"/>
      <c r="F2" s="120"/>
      <c r="G2" s="120"/>
      <c r="H2" s="120"/>
      <c r="I2" s="120"/>
      <c r="J2" s="121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" customHeight="1" x14ac:dyDescent="0.25">
      <c r="A3" s="1"/>
      <c r="B3" s="5"/>
      <c r="C3" s="1"/>
      <c r="D3" s="6" t="s">
        <v>1</v>
      </c>
      <c r="E3" s="212"/>
      <c r="F3" s="120"/>
      <c r="G3" s="120"/>
      <c r="H3" s="152"/>
      <c r="I3" s="7"/>
      <c r="J3" s="8"/>
      <c r="K3" s="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5" customHeight="1" x14ac:dyDescent="0.25">
      <c r="A4" s="1"/>
      <c r="B4" s="5"/>
      <c r="C4" s="1"/>
      <c r="D4" s="6" t="s">
        <v>2</v>
      </c>
      <c r="E4" s="213"/>
      <c r="F4" s="123"/>
      <c r="G4" s="10" t="s">
        <v>3</v>
      </c>
      <c r="H4" s="7"/>
      <c r="I4" s="7"/>
      <c r="J4" s="8"/>
      <c r="K4" s="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5" customHeight="1" x14ac:dyDescent="0.25">
      <c r="A5" s="1"/>
      <c r="B5" s="5"/>
      <c r="C5" s="1"/>
      <c r="D5" s="6" t="s">
        <v>4</v>
      </c>
      <c r="E5" s="11" t="s">
        <v>5</v>
      </c>
      <c r="F5" s="6" t="s">
        <v>6</v>
      </c>
      <c r="G5" s="11" t="s">
        <v>7</v>
      </c>
      <c r="H5" s="7"/>
      <c r="I5" s="7"/>
      <c r="J5" s="8"/>
      <c r="K5" s="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5" customHeight="1" x14ac:dyDescent="0.25">
      <c r="A6" s="1"/>
      <c r="B6" s="171"/>
      <c r="C6" s="120"/>
      <c r="D6" s="120"/>
      <c r="E6" s="120"/>
      <c r="F6" s="120"/>
      <c r="G6" s="120"/>
      <c r="H6" s="120"/>
      <c r="I6" s="120"/>
      <c r="J6" s="121"/>
      <c r="K6" s="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5" customHeight="1" x14ac:dyDescent="0.25">
      <c r="A7" s="1"/>
      <c r="B7" s="208" t="s">
        <v>8</v>
      </c>
      <c r="C7" s="120"/>
      <c r="D7" s="120"/>
      <c r="E7" s="120"/>
      <c r="F7" s="120"/>
      <c r="G7" s="120"/>
      <c r="H7" s="120"/>
      <c r="I7" s="120"/>
      <c r="J7" s="121"/>
      <c r="K7" s="9"/>
      <c r="L7" s="3"/>
      <c r="M7" s="12" t="s">
        <v>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5" customHeight="1" x14ac:dyDescent="0.25">
      <c r="A8" s="1"/>
      <c r="B8" s="171"/>
      <c r="C8" s="120"/>
      <c r="D8" s="120"/>
      <c r="E8" s="120"/>
      <c r="F8" s="120"/>
      <c r="G8" s="120"/>
      <c r="H8" s="120"/>
      <c r="I8" s="120"/>
      <c r="J8" s="121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5" customHeight="1" x14ac:dyDescent="0.25">
      <c r="A9" s="1"/>
      <c r="B9" s="13" t="s">
        <v>10</v>
      </c>
      <c r="C9" s="198" t="s">
        <v>11</v>
      </c>
      <c r="D9" s="126"/>
      <c r="E9" s="126"/>
      <c r="F9" s="126"/>
      <c r="G9" s="127"/>
      <c r="H9" s="214"/>
      <c r="I9" s="126"/>
      <c r="J9" s="129"/>
      <c r="K9" s="14"/>
      <c r="L9" s="3"/>
      <c r="M9" s="3" t="s">
        <v>12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5" customHeight="1" x14ac:dyDescent="0.25">
      <c r="A10" s="1"/>
      <c r="B10" s="13" t="s">
        <v>13</v>
      </c>
      <c r="C10" s="198" t="s">
        <v>14</v>
      </c>
      <c r="D10" s="126"/>
      <c r="E10" s="126"/>
      <c r="F10" s="126"/>
      <c r="G10" s="127"/>
      <c r="H10" s="161"/>
      <c r="I10" s="126"/>
      <c r="J10" s="129"/>
      <c r="K10" s="14"/>
      <c r="L10" s="3"/>
      <c r="M10" s="3" t="s">
        <v>15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5" customHeight="1" x14ac:dyDescent="0.25">
      <c r="A11" s="1"/>
      <c r="B11" s="15" t="s">
        <v>16</v>
      </c>
      <c r="C11" s="198" t="s">
        <v>17</v>
      </c>
      <c r="D11" s="126"/>
      <c r="E11" s="126"/>
      <c r="F11" s="126"/>
      <c r="G11" s="148"/>
      <c r="H11" s="204" t="s">
        <v>18</v>
      </c>
      <c r="I11" s="126"/>
      <c r="J11" s="129"/>
      <c r="K11" s="4"/>
      <c r="L11" s="3"/>
      <c r="M11" s="3" t="s">
        <v>19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5" customHeight="1" x14ac:dyDescent="0.25">
      <c r="A12" s="1"/>
      <c r="B12" s="13" t="s">
        <v>20</v>
      </c>
      <c r="C12" s="16" t="s">
        <v>21</v>
      </c>
      <c r="D12" s="17"/>
      <c r="E12" s="17"/>
      <c r="F12" s="17"/>
      <c r="G12" s="17"/>
      <c r="H12" s="204">
        <v>30</v>
      </c>
      <c r="I12" s="126"/>
      <c r="J12" s="129"/>
      <c r="K12" s="4"/>
      <c r="L12" s="3"/>
      <c r="M12" s="3" t="s">
        <v>22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5" customHeight="1" x14ac:dyDescent="0.25">
      <c r="A13" s="1"/>
      <c r="B13" s="171"/>
      <c r="C13" s="120"/>
      <c r="D13" s="120"/>
      <c r="E13" s="120"/>
      <c r="F13" s="120"/>
      <c r="G13" s="120"/>
      <c r="H13" s="120"/>
      <c r="I13" s="120"/>
      <c r="J13" s="121"/>
      <c r="K13" s="4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" customHeight="1" x14ac:dyDescent="0.25">
      <c r="A14" s="1"/>
      <c r="B14" s="208" t="s">
        <v>23</v>
      </c>
      <c r="C14" s="120"/>
      <c r="D14" s="120"/>
      <c r="E14" s="120"/>
      <c r="F14" s="120"/>
      <c r="G14" s="120"/>
      <c r="H14" s="120"/>
      <c r="I14" s="120"/>
      <c r="J14" s="121"/>
      <c r="K14" s="4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5" customHeight="1" x14ac:dyDescent="0.25">
      <c r="A15" s="1"/>
      <c r="B15" s="13">
        <v>1</v>
      </c>
      <c r="C15" s="203" t="s">
        <v>24</v>
      </c>
      <c r="D15" s="126"/>
      <c r="E15" s="126"/>
      <c r="F15" s="126"/>
      <c r="G15" s="126"/>
      <c r="H15" s="127"/>
      <c r="I15" s="204" t="s">
        <v>25</v>
      </c>
      <c r="J15" s="129"/>
      <c r="K15" s="4"/>
      <c r="L15" s="3"/>
      <c r="M15" s="3" t="s">
        <v>26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5" customHeight="1" x14ac:dyDescent="0.25">
      <c r="A16" s="3"/>
      <c r="B16" s="13">
        <v>2</v>
      </c>
      <c r="C16" s="203" t="s">
        <v>27</v>
      </c>
      <c r="D16" s="126"/>
      <c r="E16" s="126"/>
      <c r="F16" s="126"/>
      <c r="G16" s="126"/>
      <c r="H16" s="127"/>
      <c r="I16" s="204">
        <v>6</v>
      </c>
      <c r="J16" s="129"/>
      <c r="K16" s="4"/>
      <c r="L16" s="3"/>
      <c r="M16" s="3" t="s">
        <v>28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5" customHeight="1" x14ac:dyDescent="0.25">
      <c r="A17" s="3"/>
      <c r="B17" s="13">
        <v>3</v>
      </c>
      <c r="C17" s="18" t="s">
        <v>29</v>
      </c>
      <c r="D17" s="205" t="s">
        <v>30</v>
      </c>
      <c r="E17" s="126"/>
      <c r="F17" s="126"/>
      <c r="G17" s="126"/>
      <c r="H17" s="126"/>
      <c r="I17" s="126"/>
      <c r="J17" s="129"/>
      <c r="K17" s="4"/>
      <c r="L17" s="3"/>
      <c r="M17" s="3" t="s">
        <v>31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5" customHeight="1" x14ac:dyDescent="0.25">
      <c r="A18" s="3"/>
      <c r="B18" s="171"/>
      <c r="C18" s="120"/>
      <c r="D18" s="120"/>
      <c r="E18" s="120"/>
      <c r="F18" s="120"/>
      <c r="G18" s="120"/>
      <c r="H18" s="120"/>
      <c r="I18" s="120"/>
      <c r="J18" s="121"/>
      <c r="K18" s="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15" customHeight="1" x14ac:dyDescent="0.25">
      <c r="A19" s="3"/>
      <c r="B19" s="206" t="s">
        <v>32</v>
      </c>
      <c r="C19" s="120"/>
      <c r="D19" s="120"/>
      <c r="E19" s="120"/>
      <c r="F19" s="120"/>
      <c r="G19" s="120"/>
      <c r="H19" s="120"/>
      <c r="I19" s="120"/>
      <c r="J19" s="121"/>
      <c r="K19" s="1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15" customHeight="1" x14ac:dyDescent="0.25">
      <c r="A20" s="3"/>
      <c r="B20" s="171"/>
      <c r="C20" s="120"/>
      <c r="D20" s="120"/>
      <c r="E20" s="120"/>
      <c r="F20" s="120"/>
      <c r="G20" s="120"/>
      <c r="H20" s="120"/>
      <c r="I20" s="120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15" customHeight="1" x14ac:dyDescent="0.25">
      <c r="A21" s="3"/>
      <c r="B21" s="207" t="s">
        <v>33</v>
      </c>
      <c r="C21" s="174"/>
      <c r="D21" s="174"/>
      <c r="E21" s="174"/>
      <c r="F21" s="174"/>
      <c r="G21" s="174"/>
      <c r="H21" s="174"/>
      <c r="I21" s="174"/>
      <c r="J21" s="175"/>
      <c r="K21" s="20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5" customHeight="1" x14ac:dyDescent="0.25">
      <c r="A22" s="3"/>
      <c r="B22" s="125" t="s">
        <v>34</v>
      </c>
      <c r="C22" s="126"/>
      <c r="D22" s="126"/>
      <c r="E22" s="126"/>
      <c r="F22" s="126"/>
      <c r="G22" s="126"/>
      <c r="H22" s="126"/>
      <c r="I22" s="126"/>
      <c r="J22" s="129"/>
      <c r="K22" s="2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15" customHeight="1" x14ac:dyDescent="0.25">
      <c r="A23" s="3"/>
      <c r="B23" s="21">
        <v>1</v>
      </c>
      <c r="C23" s="170" t="s">
        <v>35</v>
      </c>
      <c r="D23" s="126"/>
      <c r="E23" s="126"/>
      <c r="F23" s="126"/>
      <c r="G23" s="126"/>
      <c r="H23" s="127"/>
      <c r="I23" s="200" t="s">
        <v>36</v>
      </c>
      <c r="J23" s="129"/>
      <c r="K23" s="20"/>
      <c r="L23" s="3"/>
      <c r="M23" s="3" t="s">
        <v>37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15" customHeight="1" x14ac:dyDescent="0.25">
      <c r="A24" s="3"/>
      <c r="B24" s="21">
        <v>2</v>
      </c>
      <c r="C24" s="170" t="s">
        <v>38</v>
      </c>
      <c r="D24" s="126"/>
      <c r="E24" s="126"/>
      <c r="F24" s="126"/>
      <c r="G24" s="126"/>
      <c r="H24" s="127"/>
      <c r="I24" s="200"/>
      <c r="J24" s="129"/>
      <c r="K24" s="20"/>
      <c r="L24" s="3"/>
      <c r="M24" s="3" t="s">
        <v>39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15" customHeight="1" x14ac:dyDescent="0.25">
      <c r="A25" s="3"/>
      <c r="B25" s="21">
        <v>3</v>
      </c>
      <c r="C25" s="170" t="s">
        <v>40</v>
      </c>
      <c r="D25" s="126"/>
      <c r="E25" s="126"/>
      <c r="F25" s="126"/>
      <c r="G25" s="126"/>
      <c r="H25" s="127"/>
      <c r="I25" s="201">
        <v>0</v>
      </c>
      <c r="J25" s="129"/>
      <c r="K25" s="22"/>
      <c r="L25" s="3"/>
      <c r="M25" s="3" t="s">
        <v>41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5" customHeight="1" x14ac:dyDescent="0.25">
      <c r="A26" s="3"/>
      <c r="B26" s="21">
        <v>4</v>
      </c>
      <c r="C26" s="170" t="s">
        <v>42</v>
      </c>
      <c r="D26" s="126"/>
      <c r="E26" s="126"/>
      <c r="F26" s="126"/>
      <c r="G26" s="126"/>
      <c r="H26" s="127"/>
      <c r="I26" s="200"/>
      <c r="J26" s="129"/>
      <c r="K26" s="23"/>
      <c r="L26" s="3"/>
      <c r="M26" s="3" t="s">
        <v>43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15" customHeight="1" x14ac:dyDescent="0.25">
      <c r="A27" s="3"/>
      <c r="B27" s="21">
        <v>5</v>
      </c>
      <c r="C27" s="170" t="s">
        <v>44</v>
      </c>
      <c r="D27" s="126"/>
      <c r="E27" s="126"/>
      <c r="F27" s="126"/>
      <c r="G27" s="126"/>
      <c r="H27" s="127"/>
      <c r="I27" s="202" t="s">
        <v>45</v>
      </c>
      <c r="J27" s="129"/>
      <c r="K27" s="23"/>
      <c r="L27" s="3"/>
      <c r="M27" s="3" t="s">
        <v>46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5" customHeight="1" x14ac:dyDescent="0.25">
      <c r="A28" s="3"/>
      <c r="B28" s="193"/>
      <c r="C28" s="117"/>
      <c r="D28" s="117"/>
      <c r="E28" s="117"/>
      <c r="F28" s="117"/>
      <c r="G28" s="117"/>
      <c r="H28" s="117"/>
      <c r="I28" s="117"/>
      <c r="J28" s="118"/>
      <c r="K28" s="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5" customHeight="1" x14ac:dyDescent="0.25">
      <c r="A29" s="3"/>
      <c r="B29" s="139" t="s">
        <v>47</v>
      </c>
      <c r="C29" s="126"/>
      <c r="D29" s="126"/>
      <c r="E29" s="126"/>
      <c r="F29" s="126"/>
      <c r="G29" s="126"/>
      <c r="H29" s="126"/>
      <c r="I29" s="126"/>
      <c r="J29" s="129"/>
      <c r="K29" s="2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5" customHeight="1" x14ac:dyDescent="0.25">
      <c r="A30" s="3"/>
      <c r="B30" s="26">
        <v>1</v>
      </c>
      <c r="C30" s="140" t="s">
        <v>48</v>
      </c>
      <c r="D30" s="126"/>
      <c r="E30" s="126"/>
      <c r="F30" s="126"/>
      <c r="G30" s="126"/>
      <c r="H30" s="127"/>
      <c r="I30" s="197" t="s">
        <v>49</v>
      </c>
      <c r="J30" s="129"/>
      <c r="K30" s="27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5" customHeight="1" x14ac:dyDescent="0.25">
      <c r="A31" s="3"/>
      <c r="B31" s="21" t="s">
        <v>10</v>
      </c>
      <c r="C31" s="198" t="s">
        <v>50</v>
      </c>
      <c r="D31" s="126"/>
      <c r="E31" s="126"/>
      <c r="F31" s="126"/>
      <c r="G31" s="126"/>
      <c r="H31" s="127"/>
      <c r="I31" s="131">
        <v>0</v>
      </c>
      <c r="J31" s="129"/>
      <c r="K31" s="28" t="e">
        <f>((I31/(I25/220)))</f>
        <v>#DIV/0!</v>
      </c>
      <c r="L31" s="29"/>
      <c r="M31" s="194" t="s">
        <v>51</v>
      </c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52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5" customHeight="1" x14ac:dyDescent="0.25">
      <c r="A32" s="3"/>
      <c r="B32" s="30" t="s">
        <v>13</v>
      </c>
      <c r="C32" s="31" t="s">
        <v>52</v>
      </c>
      <c r="D32" s="32"/>
      <c r="E32" s="33" t="s">
        <v>53</v>
      </c>
      <c r="F32" s="33" t="s">
        <v>54</v>
      </c>
      <c r="G32" s="32"/>
      <c r="H32" s="34">
        <v>0.3</v>
      </c>
      <c r="I32" s="131">
        <f>IF(F32="N",0,I31*H32)</f>
        <v>0</v>
      </c>
      <c r="J32" s="129"/>
      <c r="K32" s="35"/>
      <c r="L32" s="3"/>
      <c r="M32" s="194" t="s">
        <v>55</v>
      </c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52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5" customHeight="1" x14ac:dyDescent="0.25">
      <c r="A33" s="3"/>
      <c r="B33" s="30" t="s">
        <v>16</v>
      </c>
      <c r="C33" s="31" t="s">
        <v>56</v>
      </c>
      <c r="D33" s="32"/>
      <c r="E33" s="33" t="s">
        <v>53</v>
      </c>
      <c r="F33" s="33" t="s">
        <v>54</v>
      </c>
      <c r="G33" s="36">
        <v>1212</v>
      </c>
      <c r="H33" s="34">
        <v>0.1</v>
      </c>
      <c r="I33" s="199">
        <f>IF(F33="N",0,G33*H33)</f>
        <v>0</v>
      </c>
      <c r="J33" s="129"/>
      <c r="K33" s="35"/>
      <c r="L33" s="3"/>
      <c r="M33" s="37" t="s">
        <v>57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15" customHeight="1" x14ac:dyDescent="0.25">
      <c r="A34" s="3"/>
      <c r="B34" s="21" t="s">
        <v>20</v>
      </c>
      <c r="C34" s="31" t="s">
        <v>58</v>
      </c>
      <c r="D34" s="32"/>
      <c r="E34" s="33" t="s">
        <v>53</v>
      </c>
      <c r="F34" s="33" t="s">
        <v>54</v>
      </c>
      <c r="G34" s="36">
        <f>IF(F34="N",0,I31+I32)</f>
        <v>0</v>
      </c>
      <c r="H34" s="34">
        <v>0.2</v>
      </c>
      <c r="I34" s="131">
        <f>IF(F34="N",0,(G34/220)*H34*7*15.2)</f>
        <v>0</v>
      </c>
      <c r="J34" s="129"/>
      <c r="K34" s="38"/>
      <c r="L34" s="3"/>
      <c r="M34" s="37" t="s">
        <v>59</v>
      </c>
      <c r="N34" s="3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5" customHeight="1" x14ac:dyDescent="0.25">
      <c r="A35" s="3"/>
      <c r="B35" s="21" t="s">
        <v>60</v>
      </c>
      <c r="C35" s="31" t="s">
        <v>61</v>
      </c>
      <c r="D35" s="32"/>
      <c r="E35" s="32"/>
      <c r="F35" s="32"/>
      <c r="G35" s="33" t="s">
        <v>53</v>
      </c>
      <c r="H35" s="39" t="s">
        <v>54</v>
      </c>
      <c r="I35" s="131">
        <f>IF(H35="N",0,(G34/220)*0.1429*7*15.2*H34)</f>
        <v>0</v>
      </c>
      <c r="J35" s="129"/>
      <c r="K35" s="38"/>
      <c r="L35" s="3"/>
      <c r="M35" s="3" t="s">
        <v>62</v>
      </c>
      <c r="N35" s="3"/>
      <c r="O35" s="3"/>
      <c r="P35" s="3"/>
      <c r="Q35" s="3"/>
      <c r="R35" s="29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15" customHeight="1" x14ac:dyDescent="0.25">
      <c r="A36" s="3"/>
      <c r="B36" s="13" t="s">
        <v>63</v>
      </c>
      <c r="C36" s="146" t="s">
        <v>64</v>
      </c>
      <c r="D36" s="126"/>
      <c r="E36" s="126"/>
      <c r="F36" s="126"/>
      <c r="G36" s="126"/>
      <c r="H36" s="127"/>
      <c r="I36" s="136"/>
      <c r="J36" s="129"/>
      <c r="K36" s="29"/>
      <c r="L36" s="3"/>
      <c r="M36" s="195"/>
      <c r="N36" s="152"/>
      <c r="O36" s="40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5" customHeight="1" x14ac:dyDescent="0.25">
      <c r="A37" s="3"/>
      <c r="B37" s="21" t="s">
        <v>65</v>
      </c>
      <c r="C37" s="170" t="s">
        <v>66</v>
      </c>
      <c r="D37" s="126"/>
      <c r="E37" s="126"/>
      <c r="F37" s="126"/>
      <c r="G37" s="126"/>
      <c r="H37" s="127"/>
      <c r="I37" s="196"/>
      <c r="J37" s="185"/>
      <c r="K37" s="41"/>
      <c r="L37" s="29"/>
      <c r="M37" s="194"/>
      <c r="N37" s="15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15" customHeight="1" x14ac:dyDescent="0.25">
      <c r="A38" s="3"/>
      <c r="B38" s="135" t="s">
        <v>67</v>
      </c>
      <c r="C38" s="126"/>
      <c r="D38" s="126"/>
      <c r="E38" s="126"/>
      <c r="F38" s="126"/>
      <c r="G38" s="126"/>
      <c r="H38" s="127"/>
      <c r="I38" s="137">
        <f>SUM(I31:J37)</f>
        <v>0</v>
      </c>
      <c r="J38" s="129"/>
      <c r="K38" s="42"/>
      <c r="L38" s="3"/>
      <c r="M38" s="3" t="s">
        <v>68</v>
      </c>
      <c r="N38" s="3"/>
      <c r="O38" s="192"/>
      <c r="P38" s="12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5" customHeight="1" x14ac:dyDescent="0.25">
      <c r="A39" s="3"/>
      <c r="B39" s="193"/>
      <c r="C39" s="117"/>
      <c r="D39" s="117"/>
      <c r="E39" s="117"/>
      <c r="F39" s="117"/>
      <c r="G39" s="117"/>
      <c r="H39" s="117"/>
      <c r="I39" s="117"/>
      <c r="J39" s="118"/>
      <c r="K39" s="4"/>
      <c r="L39" s="2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15" customHeight="1" x14ac:dyDescent="0.25">
      <c r="A40" s="3"/>
      <c r="B40" s="139" t="s">
        <v>69</v>
      </c>
      <c r="C40" s="126"/>
      <c r="D40" s="126"/>
      <c r="E40" s="126"/>
      <c r="F40" s="126"/>
      <c r="G40" s="126"/>
      <c r="H40" s="126"/>
      <c r="I40" s="126"/>
      <c r="J40" s="129"/>
      <c r="K40" s="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15" customHeight="1" x14ac:dyDescent="0.25">
      <c r="A41" s="3"/>
      <c r="B41" s="125" t="s">
        <v>70</v>
      </c>
      <c r="C41" s="126"/>
      <c r="D41" s="126"/>
      <c r="E41" s="126"/>
      <c r="F41" s="126"/>
      <c r="G41" s="126"/>
      <c r="H41" s="126"/>
      <c r="I41" s="126"/>
      <c r="J41" s="129"/>
      <c r="K41" s="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5" customHeight="1" x14ac:dyDescent="0.25">
      <c r="A42" s="3"/>
      <c r="B42" s="26" t="s">
        <v>71</v>
      </c>
      <c r="C42" s="140" t="s">
        <v>72</v>
      </c>
      <c r="D42" s="126"/>
      <c r="E42" s="126"/>
      <c r="F42" s="126"/>
      <c r="G42" s="126"/>
      <c r="H42" s="127"/>
      <c r="I42" s="43" t="s">
        <v>73</v>
      </c>
      <c r="J42" s="44" t="s">
        <v>49</v>
      </c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15" customHeight="1" x14ac:dyDescent="0.25">
      <c r="A43" s="3"/>
      <c r="B43" s="21" t="s">
        <v>10</v>
      </c>
      <c r="C43" s="170" t="s">
        <v>74</v>
      </c>
      <c r="D43" s="126"/>
      <c r="E43" s="126"/>
      <c r="F43" s="126"/>
      <c r="G43" s="126"/>
      <c r="H43" s="127"/>
      <c r="I43" s="45">
        <f>1/12</f>
        <v>8.3333333333333329E-2</v>
      </c>
      <c r="J43" s="46">
        <f>I43*I38</f>
        <v>0</v>
      </c>
      <c r="K43" s="4"/>
      <c r="L43" s="3"/>
      <c r="M43" s="194" t="s">
        <v>75</v>
      </c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52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5" customHeight="1" x14ac:dyDescent="0.25">
      <c r="A44" s="3"/>
      <c r="B44" s="21" t="s">
        <v>13</v>
      </c>
      <c r="C44" s="170" t="s">
        <v>76</v>
      </c>
      <c r="D44" s="126"/>
      <c r="E44" s="126"/>
      <c r="F44" s="126"/>
      <c r="G44" s="126"/>
      <c r="H44" s="127"/>
      <c r="I44" s="47">
        <v>3.0249999999999999E-2</v>
      </c>
      <c r="J44" s="46">
        <f>I44*I38</f>
        <v>0</v>
      </c>
      <c r="K44" s="4"/>
      <c r="L44" s="3"/>
      <c r="M44" s="194" t="s">
        <v>77</v>
      </c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52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15" customHeight="1" x14ac:dyDescent="0.25">
      <c r="A45" s="3"/>
      <c r="B45" s="30" t="s">
        <v>16</v>
      </c>
      <c r="C45" s="130" t="s">
        <v>78</v>
      </c>
      <c r="D45" s="126"/>
      <c r="E45" s="126"/>
      <c r="F45" s="126"/>
      <c r="G45" s="126"/>
      <c r="H45" s="127"/>
      <c r="I45" s="48">
        <f>(I43+I44+I93)*I58</f>
        <v>7.1108000000000005E-2</v>
      </c>
      <c r="J45" s="49">
        <f>I45*I38</f>
        <v>0</v>
      </c>
      <c r="K45" s="4"/>
      <c r="L45" s="3"/>
      <c r="M45" s="194" t="s">
        <v>79</v>
      </c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52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5" customHeight="1" x14ac:dyDescent="0.25">
      <c r="A46" s="3"/>
      <c r="B46" s="135" t="s">
        <v>80</v>
      </c>
      <c r="C46" s="126"/>
      <c r="D46" s="126"/>
      <c r="E46" s="126"/>
      <c r="F46" s="126"/>
      <c r="G46" s="126"/>
      <c r="H46" s="127"/>
      <c r="I46" s="137">
        <f>SUM(J43:J45)</f>
        <v>0</v>
      </c>
      <c r="J46" s="129"/>
      <c r="K46" s="4"/>
      <c r="L46" s="3"/>
      <c r="M46" s="3" t="s">
        <v>81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15" customHeight="1" x14ac:dyDescent="0.25">
      <c r="A47" s="3"/>
      <c r="B47" s="176"/>
      <c r="C47" s="126"/>
      <c r="D47" s="126"/>
      <c r="E47" s="126"/>
      <c r="F47" s="126"/>
      <c r="G47" s="126"/>
      <c r="H47" s="126"/>
      <c r="I47" s="126"/>
      <c r="J47" s="129"/>
      <c r="K47" s="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15" customHeight="1" x14ac:dyDescent="0.25">
      <c r="A48" s="3"/>
      <c r="B48" s="125" t="s">
        <v>82</v>
      </c>
      <c r="C48" s="126"/>
      <c r="D48" s="126"/>
      <c r="E48" s="126"/>
      <c r="F48" s="126"/>
      <c r="G48" s="126"/>
      <c r="H48" s="126"/>
      <c r="I48" s="126"/>
      <c r="J48" s="129"/>
      <c r="K48" s="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15" customHeight="1" x14ac:dyDescent="0.25">
      <c r="A49" s="3"/>
      <c r="B49" s="26" t="s">
        <v>83</v>
      </c>
      <c r="C49" s="140" t="s">
        <v>84</v>
      </c>
      <c r="D49" s="126"/>
      <c r="E49" s="126"/>
      <c r="F49" s="126"/>
      <c r="G49" s="126"/>
      <c r="H49" s="127"/>
      <c r="I49" s="43" t="s">
        <v>73</v>
      </c>
      <c r="J49" s="44" t="s">
        <v>49</v>
      </c>
      <c r="K49" s="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15" customHeight="1" x14ac:dyDescent="0.25">
      <c r="A50" s="3"/>
      <c r="B50" s="21" t="s">
        <v>10</v>
      </c>
      <c r="C50" s="170" t="s">
        <v>85</v>
      </c>
      <c r="D50" s="126"/>
      <c r="E50" s="126"/>
      <c r="F50" s="126"/>
      <c r="G50" s="126"/>
      <c r="H50" s="127"/>
      <c r="I50" s="45">
        <v>0.2</v>
      </c>
      <c r="J50" s="50">
        <f t="shared" ref="J50:J57" si="0">I50*$I$38</f>
        <v>0</v>
      </c>
      <c r="K50" s="4"/>
      <c r="L50" s="51"/>
      <c r="M50" s="3" t="s">
        <v>86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15" customHeight="1" x14ac:dyDescent="0.25">
      <c r="A51" s="3"/>
      <c r="B51" s="21" t="s">
        <v>13</v>
      </c>
      <c r="C51" s="170" t="s">
        <v>87</v>
      </c>
      <c r="D51" s="126"/>
      <c r="E51" s="126"/>
      <c r="F51" s="126"/>
      <c r="G51" s="126"/>
      <c r="H51" s="127"/>
      <c r="I51" s="45">
        <v>2.5000000000000001E-2</v>
      </c>
      <c r="J51" s="50">
        <f t="shared" si="0"/>
        <v>0</v>
      </c>
      <c r="K51" s="4"/>
      <c r="L51" s="51"/>
      <c r="M51" s="3" t="s">
        <v>88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15" customHeight="1" x14ac:dyDescent="0.25">
      <c r="A52" s="3"/>
      <c r="B52" s="21" t="s">
        <v>16</v>
      </c>
      <c r="C52" s="52" t="s">
        <v>89</v>
      </c>
      <c r="D52" s="53"/>
      <c r="E52" s="54" t="s">
        <v>90</v>
      </c>
      <c r="F52" s="55">
        <v>1</v>
      </c>
      <c r="G52" s="56" t="s">
        <v>91</v>
      </c>
      <c r="H52" s="55">
        <v>1</v>
      </c>
      <c r="I52" s="57">
        <v>0.01</v>
      </c>
      <c r="J52" s="58">
        <f t="shared" si="0"/>
        <v>0</v>
      </c>
      <c r="K52" s="4"/>
      <c r="L52" s="51"/>
      <c r="M52" s="3" t="s">
        <v>92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15" customHeight="1" x14ac:dyDescent="0.25">
      <c r="A53" s="3"/>
      <c r="B53" s="21" t="s">
        <v>20</v>
      </c>
      <c r="C53" s="170" t="s">
        <v>93</v>
      </c>
      <c r="D53" s="126"/>
      <c r="E53" s="126"/>
      <c r="F53" s="126"/>
      <c r="G53" s="126"/>
      <c r="H53" s="127"/>
      <c r="I53" s="45">
        <v>1.4999999999999999E-2</v>
      </c>
      <c r="J53" s="50">
        <f t="shared" si="0"/>
        <v>0</v>
      </c>
      <c r="K53" s="4"/>
      <c r="L53" s="51"/>
      <c r="M53" s="3" t="s">
        <v>94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5" customHeight="1" x14ac:dyDescent="0.25">
      <c r="A54" s="3"/>
      <c r="B54" s="21" t="s">
        <v>60</v>
      </c>
      <c r="C54" s="170" t="s">
        <v>95</v>
      </c>
      <c r="D54" s="126"/>
      <c r="E54" s="126"/>
      <c r="F54" s="126"/>
      <c r="G54" s="126"/>
      <c r="H54" s="127"/>
      <c r="I54" s="59">
        <v>0.01</v>
      </c>
      <c r="J54" s="50">
        <f t="shared" si="0"/>
        <v>0</v>
      </c>
      <c r="K54" s="4"/>
      <c r="L54" s="51"/>
      <c r="M54" s="3" t="s">
        <v>96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15" customHeight="1" x14ac:dyDescent="0.25">
      <c r="A55" s="3"/>
      <c r="B55" s="21" t="s">
        <v>63</v>
      </c>
      <c r="C55" s="170" t="s">
        <v>97</v>
      </c>
      <c r="D55" s="126"/>
      <c r="E55" s="126"/>
      <c r="F55" s="126"/>
      <c r="G55" s="126"/>
      <c r="H55" s="127"/>
      <c r="I55" s="45">
        <v>6.0000000000000001E-3</v>
      </c>
      <c r="J55" s="50">
        <f t="shared" si="0"/>
        <v>0</v>
      </c>
      <c r="K55" s="4"/>
      <c r="L55" s="51"/>
      <c r="M55" s="3" t="s">
        <v>98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5" customHeight="1" x14ac:dyDescent="0.25">
      <c r="A56" s="3"/>
      <c r="B56" s="21" t="s">
        <v>65</v>
      </c>
      <c r="C56" s="170" t="s">
        <v>99</v>
      </c>
      <c r="D56" s="126"/>
      <c r="E56" s="126"/>
      <c r="F56" s="126"/>
      <c r="G56" s="126"/>
      <c r="H56" s="127"/>
      <c r="I56" s="45">
        <v>2E-3</v>
      </c>
      <c r="J56" s="50">
        <f t="shared" si="0"/>
        <v>0</v>
      </c>
      <c r="K56" s="4"/>
      <c r="L56" s="51"/>
      <c r="M56" s="3" t="s">
        <v>100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15" customHeight="1" x14ac:dyDescent="0.25">
      <c r="A57" s="3"/>
      <c r="B57" s="21" t="s">
        <v>101</v>
      </c>
      <c r="C57" s="170" t="s">
        <v>102</v>
      </c>
      <c r="D57" s="126"/>
      <c r="E57" s="126"/>
      <c r="F57" s="126"/>
      <c r="G57" s="126"/>
      <c r="H57" s="127"/>
      <c r="I57" s="59">
        <v>0.08</v>
      </c>
      <c r="J57" s="50">
        <f t="shared" si="0"/>
        <v>0</v>
      </c>
      <c r="K57" s="4"/>
      <c r="L57" s="51"/>
      <c r="M57" s="3" t="s">
        <v>103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5" customHeight="1" x14ac:dyDescent="0.25">
      <c r="A58" s="3"/>
      <c r="B58" s="135" t="s">
        <v>104</v>
      </c>
      <c r="C58" s="126"/>
      <c r="D58" s="126"/>
      <c r="E58" s="126"/>
      <c r="F58" s="126"/>
      <c r="G58" s="126"/>
      <c r="H58" s="127"/>
      <c r="I58" s="60">
        <f t="shared" ref="I58:J58" si="1">SUM(I50:I57)</f>
        <v>0.34800000000000003</v>
      </c>
      <c r="J58" s="61">
        <f t="shared" si="1"/>
        <v>0</v>
      </c>
      <c r="K58" s="4"/>
      <c r="L58" s="51"/>
      <c r="M58" s="3" t="s">
        <v>105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5" customHeight="1" x14ac:dyDescent="0.25">
      <c r="A59" s="3"/>
      <c r="B59" s="176"/>
      <c r="C59" s="126"/>
      <c r="D59" s="126"/>
      <c r="E59" s="126"/>
      <c r="F59" s="126"/>
      <c r="G59" s="126"/>
      <c r="H59" s="126"/>
      <c r="I59" s="126"/>
      <c r="J59" s="129"/>
      <c r="K59" s="4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5" customHeight="1" x14ac:dyDescent="0.25">
      <c r="A60" s="3"/>
      <c r="B60" s="135" t="s">
        <v>106</v>
      </c>
      <c r="C60" s="126"/>
      <c r="D60" s="126"/>
      <c r="E60" s="126"/>
      <c r="F60" s="126"/>
      <c r="G60" s="126"/>
      <c r="H60" s="126"/>
      <c r="I60" s="126"/>
      <c r="J60" s="129"/>
      <c r="K60" s="4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5" customHeight="1" x14ac:dyDescent="0.25">
      <c r="A61" s="3"/>
      <c r="B61" s="26" t="s">
        <v>107</v>
      </c>
      <c r="C61" s="140" t="s">
        <v>108</v>
      </c>
      <c r="D61" s="126"/>
      <c r="E61" s="126"/>
      <c r="F61" s="126"/>
      <c r="G61" s="126"/>
      <c r="H61" s="127"/>
      <c r="I61" s="142" t="s">
        <v>49</v>
      </c>
      <c r="J61" s="129"/>
      <c r="K61" s="6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5" customHeight="1" x14ac:dyDescent="0.25">
      <c r="A62" s="3"/>
      <c r="B62" s="178" t="s">
        <v>10</v>
      </c>
      <c r="C62" s="188" t="s">
        <v>109</v>
      </c>
      <c r="D62" s="63" t="s">
        <v>110</v>
      </c>
      <c r="E62" s="63" t="s">
        <v>111</v>
      </c>
      <c r="F62" s="63" t="s">
        <v>112</v>
      </c>
      <c r="G62" s="63" t="s">
        <v>113</v>
      </c>
      <c r="H62" s="63" t="s">
        <v>114</v>
      </c>
      <c r="I62" s="189">
        <f>IF(D63="N",0,(E63*F63*G63)-H63)</f>
        <v>0</v>
      </c>
      <c r="J62" s="190"/>
      <c r="K62" s="35"/>
      <c r="L62" s="3"/>
      <c r="M62" s="3" t="s">
        <v>115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187"/>
      <c r="AC62" s="150"/>
      <c r="AD62" s="187"/>
      <c r="AE62" s="150"/>
      <c r="AF62" s="187"/>
      <c r="AG62" s="150"/>
      <c r="AH62" s="187"/>
      <c r="AI62" s="150"/>
    </row>
    <row r="63" spans="1:35" ht="15" customHeight="1" x14ac:dyDescent="0.25">
      <c r="A63" s="3"/>
      <c r="B63" s="179"/>
      <c r="C63" s="134"/>
      <c r="D63" s="63" t="s">
        <v>116</v>
      </c>
      <c r="E63" s="36">
        <v>0</v>
      </c>
      <c r="F63" s="63">
        <v>2</v>
      </c>
      <c r="G63" s="63">
        <v>26</v>
      </c>
      <c r="H63" s="36">
        <f>I31*0.06</f>
        <v>0</v>
      </c>
      <c r="I63" s="191">
        <f>IF(I62&gt;=0,I62,0)</f>
        <v>0</v>
      </c>
      <c r="J63" s="175"/>
      <c r="K63" s="35"/>
      <c r="L63" s="3"/>
      <c r="M63" s="3" t="s">
        <v>117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64"/>
      <c r="AC63" s="65"/>
      <c r="AD63" s="66"/>
      <c r="AE63" s="67"/>
      <c r="AF63" s="68"/>
      <c r="AG63" s="67"/>
      <c r="AH63" s="68"/>
      <c r="AI63" s="67"/>
    </row>
    <row r="64" spans="1:35" ht="15" customHeight="1" x14ac:dyDescent="0.25">
      <c r="A64" s="3"/>
      <c r="B64" s="178" t="s">
        <v>13</v>
      </c>
      <c r="C64" s="180" t="s">
        <v>118</v>
      </c>
      <c r="D64" s="181"/>
      <c r="E64" s="63" t="s">
        <v>110</v>
      </c>
      <c r="F64" s="63" t="s">
        <v>111</v>
      </c>
      <c r="G64" s="63" t="s">
        <v>113</v>
      </c>
      <c r="H64" s="63" t="s">
        <v>114</v>
      </c>
      <c r="I64" s="184">
        <f>IF(E65="N",0,(F65*G65)-H65)</f>
        <v>0</v>
      </c>
      <c r="J64" s="118"/>
      <c r="K64" s="35"/>
      <c r="L64" s="3"/>
      <c r="M64" s="3" t="s">
        <v>119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9"/>
      <c r="AC64" s="70"/>
      <c r="AD64" s="69"/>
      <c r="AE64" s="71"/>
      <c r="AF64" s="69"/>
      <c r="AG64" s="71"/>
      <c r="AH64" s="69"/>
      <c r="AI64" s="71"/>
    </row>
    <row r="65" spans="1:35" ht="15" customHeight="1" x14ac:dyDescent="0.25">
      <c r="A65" s="3"/>
      <c r="B65" s="179"/>
      <c r="C65" s="182"/>
      <c r="D65" s="183"/>
      <c r="E65" s="63" t="s">
        <v>54</v>
      </c>
      <c r="F65" s="36">
        <v>0</v>
      </c>
      <c r="G65" s="63">
        <v>0</v>
      </c>
      <c r="H65" s="36">
        <f>F65*20%</f>
        <v>0</v>
      </c>
      <c r="I65" s="182"/>
      <c r="J65" s="185"/>
      <c r="K65" s="35"/>
      <c r="L65" s="3"/>
      <c r="M65" s="3" t="s">
        <v>120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72"/>
      <c r="AC65" s="73"/>
      <c r="AD65" s="72"/>
      <c r="AE65" s="74"/>
      <c r="AF65" s="72"/>
      <c r="AG65" s="74"/>
      <c r="AH65" s="72"/>
      <c r="AI65" s="74"/>
    </row>
    <row r="66" spans="1:35" ht="15" customHeight="1" x14ac:dyDescent="0.25">
      <c r="A66" s="3"/>
      <c r="B66" s="21" t="s">
        <v>16</v>
      </c>
      <c r="C66" s="130" t="s">
        <v>121</v>
      </c>
      <c r="D66" s="126"/>
      <c r="E66" s="126"/>
      <c r="F66" s="126"/>
      <c r="G66" s="126"/>
      <c r="H66" s="127"/>
      <c r="I66" s="177">
        <v>0</v>
      </c>
      <c r="J66" s="129"/>
      <c r="K66" s="75"/>
      <c r="L66" s="3"/>
      <c r="M66" s="3" t="s">
        <v>122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76"/>
      <c r="AC66" s="76"/>
      <c r="AD66" s="76"/>
      <c r="AE66" s="76"/>
      <c r="AF66" s="76"/>
      <c r="AG66" s="76"/>
      <c r="AH66" s="76"/>
      <c r="AI66" s="76"/>
    </row>
    <row r="67" spans="1:35" ht="15" customHeight="1" x14ac:dyDescent="0.25">
      <c r="A67" s="3"/>
      <c r="B67" s="21" t="s">
        <v>20</v>
      </c>
      <c r="C67" s="130" t="s">
        <v>123</v>
      </c>
      <c r="D67" s="126"/>
      <c r="E67" s="126"/>
      <c r="F67" s="126"/>
      <c r="G67" s="126"/>
      <c r="H67" s="127"/>
      <c r="I67" s="177">
        <v>0</v>
      </c>
      <c r="J67" s="129"/>
      <c r="K67" s="35"/>
      <c r="L67" s="3"/>
      <c r="M67" s="3" t="s">
        <v>124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76"/>
      <c r="AC67" s="76"/>
      <c r="AD67" s="76"/>
      <c r="AE67" s="76"/>
      <c r="AF67" s="76"/>
      <c r="AG67" s="76"/>
      <c r="AH67" s="76"/>
      <c r="AI67" s="76"/>
    </row>
    <row r="68" spans="1:35" ht="15" customHeight="1" x14ac:dyDescent="0.25">
      <c r="A68" s="3"/>
      <c r="B68" s="21" t="s">
        <v>60</v>
      </c>
      <c r="C68" s="130" t="s">
        <v>125</v>
      </c>
      <c r="D68" s="126"/>
      <c r="E68" s="126"/>
      <c r="F68" s="126"/>
      <c r="G68" s="126"/>
      <c r="H68" s="127"/>
      <c r="I68" s="186">
        <v>0</v>
      </c>
      <c r="J68" s="129"/>
      <c r="K68" s="35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76"/>
      <c r="AC68" s="76"/>
      <c r="AD68" s="76"/>
      <c r="AE68" s="76"/>
      <c r="AF68" s="76"/>
      <c r="AG68" s="76"/>
      <c r="AH68" s="76"/>
      <c r="AI68" s="76"/>
    </row>
    <row r="69" spans="1:35" ht="15" customHeight="1" x14ac:dyDescent="0.25">
      <c r="A69" s="3"/>
      <c r="B69" s="21" t="s">
        <v>63</v>
      </c>
      <c r="C69" s="130" t="s">
        <v>126</v>
      </c>
      <c r="D69" s="126"/>
      <c r="E69" s="126"/>
      <c r="F69" s="126"/>
      <c r="G69" s="126"/>
      <c r="H69" s="127"/>
      <c r="I69" s="177">
        <v>0</v>
      </c>
      <c r="J69" s="129"/>
      <c r="K69" s="35"/>
      <c r="L69" s="3"/>
      <c r="M69" s="3" t="s">
        <v>124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76"/>
      <c r="AC69" s="76"/>
      <c r="AD69" s="76"/>
      <c r="AE69" s="76"/>
      <c r="AF69" s="76"/>
      <c r="AG69" s="76"/>
      <c r="AH69" s="76"/>
      <c r="AI69" s="76"/>
    </row>
    <row r="70" spans="1:35" ht="15" customHeight="1" x14ac:dyDescent="0.25">
      <c r="A70" s="3"/>
      <c r="B70" s="135" t="s">
        <v>80</v>
      </c>
      <c r="C70" s="126"/>
      <c r="D70" s="126"/>
      <c r="E70" s="126"/>
      <c r="F70" s="126"/>
      <c r="G70" s="126"/>
      <c r="H70" s="127"/>
      <c r="I70" s="137">
        <f>SUM(I63:J69)</f>
        <v>0</v>
      </c>
      <c r="J70" s="129"/>
      <c r="K70" s="42"/>
      <c r="L70" s="3"/>
      <c r="M70" s="3" t="s">
        <v>127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5" customHeight="1" x14ac:dyDescent="0.25">
      <c r="A71" s="3"/>
      <c r="B71" s="141"/>
      <c r="C71" s="123"/>
      <c r="D71" s="123"/>
      <c r="E71" s="123"/>
      <c r="F71" s="123"/>
      <c r="G71" s="123"/>
      <c r="H71" s="123"/>
      <c r="I71" s="123"/>
      <c r="J71" s="124"/>
      <c r="K71" s="42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5" customHeight="1" x14ac:dyDescent="0.25">
      <c r="A72" s="3"/>
      <c r="B72" s="172" t="s">
        <v>128</v>
      </c>
      <c r="C72" s="120"/>
      <c r="D72" s="120"/>
      <c r="E72" s="120"/>
      <c r="F72" s="120"/>
      <c r="G72" s="120"/>
      <c r="H72" s="120"/>
      <c r="I72" s="120"/>
      <c r="J72" s="121"/>
      <c r="K72" s="4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ht="15" customHeight="1" x14ac:dyDescent="0.25">
      <c r="A73" s="3"/>
      <c r="B73" s="173"/>
      <c r="C73" s="174"/>
      <c r="D73" s="174"/>
      <c r="E73" s="174"/>
      <c r="F73" s="174"/>
      <c r="G73" s="174"/>
      <c r="H73" s="174"/>
      <c r="I73" s="174"/>
      <c r="J73" s="175"/>
      <c r="K73" s="42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ht="15" customHeight="1" x14ac:dyDescent="0.25">
      <c r="A74" s="3"/>
      <c r="B74" s="26">
        <v>2</v>
      </c>
      <c r="C74" s="140" t="s">
        <v>129</v>
      </c>
      <c r="D74" s="126"/>
      <c r="E74" s="126"/>
      <c r="F74" s="126"/>
      <c r="G74" s="126"/>
      <c r="H74" s="127"/>
      <c r="I74" s="142" t="s">
        <v>49</v>
      </c>
      <c r="J74" s="129"/>
      <c r="K74" s="42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ht="15" customHeight="1" x14ac:dyDescent="0.25">
      <c r="A75" s="3"/>
      <c r="B75" s="30" t="s">
        <v>71</v>
      </c>
      <c r="C75" s="130" t="s">
        <v>130</v>
      </c>
      <c r="D75" s="126"/>
      <c r="E75" s="126"/>
      <c r="F75" s="126"/>
      <c r="G75" s="126"/>
      <c r="H75" s="127"/>
      <c r="I75" s="131">
        <f>I46</f>
        <v>0</v>
      </c>
      <c r="J75" s="129"/>
      <c r="K75" s="42"/>
      <c r="L75" s="3"/>
      <c r="M75" s="3" t="s">
        <v>131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ht="15" customHeight="1" x14ac:dyDescent="0.25">
      <c r="A76" s="3"/>
      <c r="B76" s="30" t="s">
        <v>83</v>
      </c>
      <c r="C76" s="130" t="s">
        <v>84</v>
      </c>
      <c r="D76" s="126"/>
      <c r="E76" s="126"/>
      <c r="F76" s="126"/>
      <c r="G76" s="126"/>
      <c r="H76" s="127"/>
      <c r="I76" s="131">
        <f>J58</f>
        <v>0</v>
      </c>
      <c r="J76" s="129"/>
      <c r="K76" s="42"/>
      <c r="L76" s="3"/>
      <c r="M76" s="3" t="s">
        <v>132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ht="15" customHeight="1" x14ac:dyDescent="0.25">
      <c r="A77" s="3"/>
      <c r="B77" s="30" t="s">
        <v>107</v>
      </c>
      <c r="C77" s="130" t="s">
        <v>108</v>
      </c>
      <c r="D77" s="126"/>
      <c r="E77" s="126"/>
      <c r="F77" s="126"/>
      <c r="G77" s="126"/>
      <c r="H77" s="127"/>
      <c r="I77" s="131">
        <f>I70</f>
        <v>0</v>
      </c>
      <c r="J77" s="129"/>
      <c r="K77" s="42"/>
      <c r="L77" s="3"/>
      <c r="M77" s="3" t="s">
        <v>133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ht="15" customHeight="1" x14ac:dyDescent="0.25">
      <c r="A78" s="3"/>
      <c r="B78" s="135" t="s">
        <v>80</v>
      </c>
      <c r="C78" s="126"/>
      <c r="D78" s="126"/>
      <c r="E78" s="126"/>
      <c r="F78" s="126"/>
      <c r="G78" s="126"/>
      <c r="H78" s="127"/>
      <c r="I78" s="137">
        <f>SUM(I75:J77)</f>
        <v>0</v>
      </c>
      <c r="J78" s="129"/>
      <c r="K78" s="42"/>
      <c r="L78" s="3"/>
      <c r="M78" s="3" t="s">
        <v>134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ht="15" customHeight="1" x14ac:dyDescent="0.25">
      <c r="A79" s="3"/>
      <c r="B79" s="141"/>
      <c r="C79" s="123"/>
      <c r="D79" s="123"/>
      <c r="E79" s="123"/>
      <c r="F79" s="123"/>
      <c r="G79" s="123"/>
      <c r="H79" s="123"/>
      <c r="I79" s="123"/>
      <c r="J79" s="124"/>
      <c r="K79" s="42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ht="15" customHeight="1" x14ac:dyDescent="0.25">
      <c r="A80" s="3"/>
      <c r="B80" s="139" t="s">
        <v>135</v>
      </c>
      <c r="C80" s="126"/>
      <c r="D80" s="126"/>
      <c r="E80" s="126"/>
      <c r="F80" s="126"/>
      <c r="G80" s="126"/>
      <c r="H80" s="126"/>
      <c r="I80" s="126"/>
      <c r="J80" s="129"/>
      <c r="K80" s="42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t="15" customHeight="1" x14ac:dyDescent="0.25">
      <c r="A81" s="3"/>
      <c r="B81" s="26">
        <v>3</v>
      </c>
      <c r="C81" s="140" t="s">
        <v>136</v>
      </c>
      <c r="D81" s="126"/>
      <c r="E81" s="126"/>
      <c r="F81" s="126"/>
      <c r="G81" s="126"/>
      <c r="H81" s="127"/>
      <c r="I81" s="43" t="s">
        <v>73</v>
      </c>
      <c r="J81" s="44" t="s">
        <v>49</v>
      </c>
      <c r="K81" s="42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ht="15" customHeight="1" x14ac:dyDescent="0.25">
      <c r="A82" s="3"/>
      <c r="B82" s="21" t="s">
        <v>10</v>
      </c>
      <c r="C82" s="170" t="s">
        <v>137</v>
      </c>
      <c r="D82" s="126"/>
      <c r="E82" s="126"/>
      <c r="F82" s="126"/>
      <c r="G82" s="126"/>
      <c r="H82" s="127"/>
      <c r="I82" s="48">
        <f>(1/12)*0.055</f>
        <v>4.5833333333333334E-3</v>
      </c>
      <c r="J82" s="50">
        <f t="shared" ref="J82:J87" si="2">I82*$I$38</f>
        <v>0</v>
      </c>
      <c r="K82" s="42"/>
      <c r="L82" s="3"/>
      <c r="M82" s="3" t="s">
        <v>138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ht="15" customHeight="1" x14ac:dyDescent="0.25">
      <c r="A83" s="3"/>
      <c r="B83" s="21" t="s">
        <v>13</v>
      </c>
      <c r="C83" s="170" t="s">
        <v>139</v>
      </c>
      <c r="D83" s="126"/>
      <c r="E83" s="126"/>
      <c r="F83" s="126"/>
      <c r="G83" s="126"/>
      <c r="H83" s="127"/>
      <c r="I83" s="48">
        <f>I57*I82</f>
        <v>3.6666666666666667E-4</v>
      </c>
      <c r="J83" s="50">
        <f t="shared" si="2"/>
        <v>0</v>
      </c>
      <c r="K83" s="42"/>
      <c r="L83" s="3"/>
      <c r="M83" s="3" t="s">
        <v>140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ht="15" customHeight="1" x14ac:dyDescent="0.25">
      <c r="A84" s="3"/>
      <c r="B84" s="21" t="s">
        <v>16</v>
      </c>
      <c r="C84" s="170" t="s">
        <v>141</v>
      </c>
      <c r="D84" s="126"/>
      <c r="E84" s="126"/>
      <c r="F84" s="126"/>
      <c r="G84" s="126"/>
      <c r="H84" s="127"/>
      <c r="I84" s="48">
        <v>0.02</v>
      </c>
      <c r="J84" s="50">
        <f t="shared" si="2"/>
        <v>0</v>
      </c>
      <c r="K84" s="42"/>
      <c r="L84" s="77"/>
      <c r="M84" s="3" t="s">
        <v>142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15" customHeight="1" x14ac:dyDescent="0.25">
      <c r="A85" s="3"/>
      <c r="B85" s="21" t="s">
        <v>20</v>
      </c>
      <c r="C85" s="170" t="s">
        <v>143</v>
      </c>
      <c r="D85" s="126"/>
      <c r="E85" s="126"/>
      <c r="F85" s="126"/>
      <c r="G85" s="126"/>
      <c r="H85" s="127"/>
      <c r="I85" s="48">
        <f>(7/30)/12</f>
        <v>1.9444444444444445E-2</v>
      </c>
      <c r="J85" s="50">
        <f t="shared" si="2"/>
        <v>0</v>
      </c>
      <c r="K85" s="42"/>
      <c r="L85" s="3"/>
      <c r="M85" s="3" t="s">
        <v>144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ht="15" customHeight="1" x14ac:dyDescent="0.25">
      <c r="A86" s="3"/>
      <c r="B86" s="21" t="s">
        <v>60</v>
      </c>
      <c r="C86" s="170" t="s">
        <v>145</v>
      </c>
      <c r="D86" s="126"/>
      <c r="E86" s="126"/>
      <c r="F86" s="126"/>
      <c r="G86" s="126"/>
      <c r="H86" s="127"/>
      <c r="I86" s="48">
        <f>I85*I58</f>
        <v>6.7666666666666674E-3</v>
      </c>
      <c r="J86" s="50">
        <f t="shared" si="2"/>
        <v>0</v>
      </c>
      <c r="K86" s="42"/>
      <c r="L86" s="3"/>
      <c r="M86" s="3" t="s">
        <v>146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ht="15" customHeight="1" x14ac:dyDescent="0.25">
      <c r="A87" s="3"/>
      <c r="B87" s="21" t="s">
        <v>63</v>
      </c>
      <c r="C87" s="170" t="s">
        <v>147</v>
      </c>
      <c r="D87" s="126"/>
      <c r="E87" s="126"/>
      <c r="F87" s="126"/>
      <c r="G87" s="126"/>
      <c r="H87" s="127"/>
      <c r="I87" s="48">
        <v>0.02</v>
      </c>
      <c r="J87" s="50">
        <f t="shared" si="2"/>
        <v>0</v>
      </c>
      <c r="K87" s="42"/>
      <c r="L87" s="3"/>
      <c r="M87" s="3" t="s">
        <v>148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ht="15" customHeight="1" x14ac:dyDescent="0.25">
      <c r="A88" s="3"/>
      <c r="B88" s="135" t="s">
        <v>80</v>
      </c>
      <c r="C88" s="126"/>
      <c r="D88" s="126"/>
      <c r="E88" s="126"/>
      <c r="F88" s="126"/>
      <c r="G88" s="126"/>
      <c r="H88" s="127"/>
      <c r="I88" s="137">
        <f>SUM(J82:J87)</f>
        <v>0</v>
      </c>
      <c r="J88" s="129"/>
      <c r="K88" s="42"/>
      <c r="L88" s="3"/>
      <c r="M88" s="3" t="s">
        <v>149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ht="15" customHeight="1" x14ac:dyDescent="0.25">
      <c r="A89" s="3"/>
      <c r="B89" s="176"/>
      <c r="C89" s="126"/>
      <c r="D89" s="126"/>
      <c r="E89" s="126"/>
      <c r="F89" s="126"/>
      <c r="G89" s="126"/>
      <c r="H89" s="126"/>
      <c r="I89" s="126"/>
      <c r="J89" s="129"/>
      <c r="K89" s="4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ht="15" customHeight="1" x14ac:dyDescent="0.25">
      <c r="A90" s="3"/>
      <c r="B90" s="139" t="s">
        <v>150</v>
      </c>
      <c r="C90" s="126"/>
      <c r="D90" s="126"/>
      <c r="E90" s="126"/>
      <c r="F90" s="126"/>
      <c r="G90" s="126"/>
      <c r="H90" s="126"/>
      <c r="I90" s="126"/>
      <c r="J90" s="129"/>
      <c r="K90" s="4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ht="15" customHeight="1" x14ac:dyDescent="0.25">
      <c r="A91" s="3"/>
      <c r="B91" s="135" t="s">
        <v>151</v>
      </c>
      <c r="C91" s="126"/>
      <c r="D91" s="126"/>
      <c r="E91" s="126"/>
      <c r="F91" s="126"/>
      <c r="G91" s="126"/>
      <c r="H91" s="126"/>
      <c r="I91" s="126"/>
      <c r="J91" s="129"/>
      <c r="K91" s="4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ht="15" customHeight="1" x14ac:dyDescent="0.25">
      <c r="A92" s="3"/>
      <c r="B92" s="26" t="s">
        <v>152</v>
      </c>
      <c r="C92" s="140" t="s">
        <v>153</v>
      </c>
      <c r="D92" s="126"/>
      <c r="E92" s="126"/>
      <c r="F92" s="126"/>
      <c r="G92" s="126"/>
      <c r="H92" s="127"/>
      <c r="I92" s="43" t="s">
        <v>73</v>
      </c>
      <c r="J92" s="78" t="s">
        <v>49</v>
      </c>
      <c r="K92" s="42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ht="15" customHeight="1" x14ac:dyDescent="0.25">
      <c r="A93" s="3"/>
      <c r="B93" s="21" t="s">
        <v>10</v>
      </c>
      <c r="C93" s="170" t="s">
        <v>154</v>
      </c>
      <c r="D93" s="126"/>
      <c r="E93" s="126"/>
      <c r="F93" s="126"/>
      <c r="G93" s="126"/>
      <c r="H93" s="127"/>
      <c r="I93" s="47">
        <v>9.0749999999999997E-2</v>
      </c>
      <c r="J93" s="46">
        <f t="shared" ref="J93:J98" si="3">I93*$I$38</f>
        <v>0</v>
      </c>
      <c r="K93" s="42"/>
      <c r="L93" s="3"/>
      <c r="M93" s="3" t="s">
        <v>155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ht="15" customHeight="1" x14ac:dyDescent="0.25">
      <c r="A94" s="3"/>
      <c r="B94" s="21" t="s">
        <v>13</v>
      </c>
      <c r="C94" s="170" t="s">
        <v>156</v>
      </c>
      <c r="D94" s="126"/>
      <c r="E94" s="126"/>
      <c r="F94" s="126"/>
      <c r="G94" s="126"/>
      <c r="H94" s="127"/>
      <c r="I94" s="45">
        <f>((1/30)/12)</f>
        <v>2.7777777777777779E-3</v>
      </c>
      <c r="J94" s="46">
        <f t="shared" si="3"/>
        <v>0</v>
      </c>
      <c r="K94" s="42"/>
      <c r="L94" s="3"/>
      <c r="M94" s="3" t="s">
        <v>157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ht="15" customHeight="1" x14ac:dyDescent="0.25">
      <c r="A95" s="3"/>
      <c r="B95" s="21" t="s">
        <v>16</v>
      </c>
      <c r="C95" s="170" t="s">
        <v>158</v>
      </c>
      <c r="D95" s="126"/>
      <c r="E95" s="126"/>
      <c r="F95" s="126"/>
      <c r="G95" s="126"/>
      <c r="H95" s="127"/>
      <c r="I95" s="45">
        <f>(5/365)*1.5%</f>
        <v>2.0547945205479451E-4</v>
      </c>
      <c r="J95" s="46">
        <f t="shared" si="3"/>
        <v>0</v>
      </c>
      <c r="K95" s="42"/>
      <c r="L95" s="3"/>
      <c r="M95" s="3" t="s">
        <v>159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ht="15" customHeight="1" x14ac:dyDescent="0.25">
      <c r="A96" s="3"/>
      <c r="B96" s="21" t="s">
        <v>20</v>
      </c>
      <c r="C96" s="170" t="s">
        <v>160</v>
      </c>
      <c r="D96" s="126"/>
      <c r="E96" s="126"/>
      <c r="F96" s="126"/>
      <c r="G96" s="126"/>
      <c r="H96" s="127"/>
      <c r="I96" s="45">
        <f>((15/30)/12*0.0078)</f>
        <v>3.2499999999999999E-4</v>
      </c>
      <c r="J96" s="46">
        <f t="shared" si="3"/>
        <v>0</v>
      </c>
      <c r="K96" s="42"/>
      <c r="L96" s="3"/>
      <c r="M96" s="3" t="s">
        <v>161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ht="15" customHeight="1" x14ac:dyDescent="0.25">
      <c r="A97" s="3"/>
      <c r="B97" s="21" t="s">
        <v>60</v>
      </c>
      <c r="C97" s="170" t="s">
        <v>162</v>
      </c>
      <c r="D97" s="126"/>
      <c r="E97" s="126"/>
      <c r="F97" s="126"/>
      <c r="G97" s="126"/>
      <c r="H97" s="127"/>
      <c r="I97" s="47">
        <v>5.5000000000000003E-4</v>
      </c>
      <c r="J97" s="46">
        <f t="shared" si="3"/>
        <v>0</v>
      </c>
      <c r="K97" s="42"/>
      <c r="L97" s="3"/>
      <c r="M97" s="3" t="s">
        <v>163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15" customHeight="1" x14ac:dyDescent="0.25">
      <c r="A98" s="3"/>
      <c r="B98" s="21" t="s">
        <v>63</v>
      </c>
      <c r="C98" s="170" t="s">
        <v>164</v>
      </c>
      <c r="D98" s="126"/>
      <c r="E98" s="126"/>
      <c r="F98" s="126"/>
      <c r="G98" s="126"/>
      <c r="H98" s="127"/>
      <c r="I98" s="45">
        <f>(5.96/30)/12</f>
        <v>1.6555555555555556E-2</v>
      </c>
      <c r="J98" s="46">
        <f t="shared" si="3"/>
        <v>0</v>
      </c>
      <c r="K98" s="42"/>
      <c r="L98" s="3"/>
      <c r="M98" s="3" t="s">
        <v>165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15" customHeight="1" x14ac:dyDescent="0.25">
      <c r="A99" s="3"/>
      <c r="B99" s="135" t="s">
        <v>80</v>
      </c>
      <c r="C99" s="126"/>
      <c r="D99" s="126"/>
      <c r="E99" s="126"/>
      <c r="F99" s="126"/>
      <c r="G99" s="126"/>
      <c r="H99" s="127"/>
      <c r="I99" s="79">
        <f t="shared" ref="I99:J99" si="4">SUM(I93:I98)</f>
        <v>0.11116381278538813</v>
      </c>
      <c r="J99" s="80">
        <f t="shared" si="4"/>
        <v>0</v>
      </c>
      <c r="K99" s="42"/>
      <c r="L99" s="3"/>
      <c r="M99" s="3" t="s">
        <v>149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15" customHeight="1" x14ac:dyDescent="0.25">
      <c r="A100" s="3"/>
      <c r="B100" s="141"/>
      <c r="C100" s="123"/>
      <c r="D100" s="123"/>
      <c r="E100" s="123"/>
      <c r="F100" s="123"/>
      <c r="G100" s="123"/>
      <c r="H100" s="123"/>
      <c r="I100" s="123"/>
      <c r="J100" s="124"/>
      <c r="K100" s="42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15" customHeight="1" x14ac:dyDescent="0.25">
      <c r="A101" s="3"/>
      <c r="B101" s="135" t="s">
        <v>166</v>
      </c>
      <c r="C101" s="126"/>
      <c r="D101" s="126"/>
      <c r="E101" s="126"/>
      <c r="F101" s="126"/>
      <c r="G101" s="126"/>
      <c r="H101" s="126"/>
      <c r="I101" s="126"/>
      <c r="J101" s="129"/>
      <c r="K101" s="42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15" customHeight="1" x14ac:dyDescent="0.25">
      <c r="A102" s="3"/>
      <c r="B102" s="26" t="s">
        <v>167</v>
      </c>
      <c r="C102" s="140" t="s">
        <v>168</v>
      </c>
      <c r="D102" s="126"/>
      <c r="E102" s="126"/>
      <c r="F102" s="126"/>
      <c r="G102" s="126"/>
      <c r="H102" s="127"/>
      <c r="I102" s="43" t="s">
        <v>73</v>
      </c>
      <c r="J102" s="78" t="s">
        <v>49</v>
      </c>
      <c r="K102" s="42"/>
      <c r="L102" s="3"/>
      <c r="M102" s="3"/>
      <c r="N102" s="3" t="s">
        <v>169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15" customHeight="1" x14ac:dyDescent="0.25">
      <c r="A103" s="3"/>
      <c r="B103" s="21" t="s">
        <v>10</v>
      </c>
      <c r="C103" s="170" t="s">
        <v>170</v>
      </c>
      <c r="D103" s="126"/>
      <c r="E103" s="126"/>
      <c r="F103" s="126"/>
      <c r="G103" s="126"/>
      <c r="H103" s="127"/>
      <c r="I103" s="45"/>
      <c r="J103" s="46">
        <f>(I31+I32+I33)*I103</f>
        <v>0</v>
      </c>
      <c r="K103" s="42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ht="15" customHeight="1" x14ac:dyDescent="0.25">
      <c r="A104" s="3"/>
      <c r="B104" s="135" t="s">
        <v>80</v>
      </c>
      <c r="C104" s="126"/>
      <c r="D104" s="126"/>
      <c r="E104" s="126"/>
      <c r="F104" s="126"/>
      <c r="G104" s="126"/>
      <c r="H104" s="127"/>
      <c r="I104" s="137">
        <f>SUM(J100:J103)</f>
        <v>0</v>
      </c>
      <c r="J104" s="129"/>
      <c r="K104" s="42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ht="15" customHeight="1" x14ac:dyDescent="0.25">
      <c r="A105" s="3"/>
      <c r="B105" s="171"/>
      <c r="C105" s="120"/>
      <c r="D105" s="120"/>
      <c r="E105" s="120"/>
      <c r="F105" s="120"/>
      <c r="G105" s="120"/>
      <c r="H105" s="120"/>
      <c r="I105" s="120"/>
      <c r="J105" s="121"/>
      <c r="K105" s="4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5" customHeight="1" x14ac:dyDescent="0.25">
      <c r="A106" s="3"/>
      <c r="B106" s="172" t="s">
        <v>171</v>
      </c>
      <c r="C106" s="120"/>
      <c r="D106" s="120"/>
      <c r="E106" s="120"/>
      <c r="F106" s="120"/>
      <c r="G106" s="120"/>
      <c r="H106" s="120"/>
      <c r="I106" s="120"/>
      <c r="J106" s="121"/>
      <c r="K106" s="4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15" customHeight="1" x14ac:dyDescent="0.25">
      <c r="A107" s="3"/>
      <c r="B107" s="173"/>
      <c r="C107" s="174"/>
      <c r="D107" s="174"/>
      <c r="E107" s="174"/>
      <c r="F107" s="174"/>
      <c r="G107" s="174"/>
      <c r="H107" s="174"/>
      <c r="I107" s="174"/>
      <c r="J107" s="175"/>
      <c r="K107" s="42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5" customHeight="1" x14ac:dyDescent="0.25">
      <c r="A108" s="3"/>
      <c r="B108" s="26">
        <v>4</v>
      </c>
      <c r="C108" s="140" t="s">
        <v>129</v>
      </c>
      <c r="D108" s="126"/>
      <c r="E108" s="126"/>
      <c r="F108" s="126"/>
      <c r="G108" s="126"/>
      <c r="H108" s="127"/>
      <c r="I108" s="142" t="s">
        <v>49</v>
      </c>
      <c r="J108" s="129"/>
      <c r="K108" s="42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15" customHeight="1" x14ac:dyDescent="0.25">
      <c r="A109" s="3"/>
      <c r="B109" s="30" t="s">
        <v>152</v>
      </c>
      <c r="C109" s="130" t="s">
        <v>172</v>
      </c>
      <c r="D109" s="126"/>
      <c r="E109" s="126"/>
      <c r="F109" s="126"/>
      <c r="G109" s="126"/>
      <c r="H109" s="127"/>
      <c r="I109" s="131">
        <f>J99</f>
        <v>0</v>
      </c>
      <c r="J109" s="129"/>
      <c r="K109" s="42"/>
      <c r="L109" s="3"/>
      <c r="M109" s="3" t="s">
        <v>173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15" customHeight="1" x14ac:dyDescent="0.25">
      <c r="A110" s="3"/>
      <c r="B110" s="30" t="s">
        <v>167</v>
      </c>
      <c r="C110" s="130" t="s">
        <v>168</v>
      </c>
      <c r="D110" s="126"/>
      <c r="E110" s="126"/>
      <c r="F110" s="126"/>
      <c r="G110" s="126"/>
      <c r="H110" s="127"/>
      <c r="I110" s="131">
        <f>I104</f>
        <v>0</v>
      </c>
      <c r="J110" s="129"/>
      <c r="K110" s="42"/>
      <c r="L110" s="3"/>
      <c r="M110" s="3" t="s">
        <v>174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ht="15" customHeight="1" x14ac:dyDescent="0.25">
      <c r="A111" s="3"/>
      <c r="B111" s="135" t="s">
        <v>80</v>
      </c>
      <c r="C111" s="126"/>
      <c r="D111" s="126"/>
      <c r="E111" s="126"/>
      <c r="F111" s="126"/>
      <c r="G111" s="126"/>
      <c r="H111" s="127"/>
      <c r="I111" s="137">
        <f>SUM(I109:J110)</f>
        <v>0</v>
      </c>
      <c r="J111" s="129"/>
      <c r="K111" s="42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15" customHeight="1" x14ac:dyDescent="0.25">
      <c r="A112" s="1"/>
      <c r="B112" s="141"/>
      <c r="C112" s="123"/>
      <c r="D112" s="123"/>
      <c r="E112" s="123"/>
      <c r="F112" s="123"/>
      <c r="G112" s="123"/>
      <c r="H112" s="123"/>
      <c r="I112" s="123"/>
      <c r="J112" s="124"/>
      <c r="K112" s="4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15" customHeight="1" x14ac:dyDescent="0.25">
      <c r="A113" s="1"/>
      <c r="B113" s="139" t="s">
        <v>175</v>
      </c>
      <c r="C113" s="126"/>
      <c r="D113" s="126"/>
      <c r="E113" s="126"/>
      <c r="F113" s="126"/>
      <c r="G113" s="126"/>
      <c r="H113" s="126"/>
      <c r="I113" s="126"/>
      <c r="J113" s="129"/>
      <c r="K113" s="25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15" customHeight="1" x14ac:dyDescent="0.25">
      <c r="A114" s="1"/>
      <c r="B114" s="26">
        <v>5</v>
      </c>
      <c r="C114" s="140" t="s">
        <v>176</v>
      </c>
      <c r="D114" s="126"/>
      <c r="E114" s="126"/>
      <c r="F114" s="126"/>
      <c r="G114" s="126"/>
      <c r="H114" s="127"/>
      <c r="I114" s="142" t="s">
        <v>49</v>
      </c>
      <c r="J114" s="129"/>
      <c r="K114" s="62"/>
      <c r="L114" s="3"/>
      <c r="M114" s="8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15" customHeight="1" x14ac:dyDescent="0.25">
      <c r="A115" s="1"/>
      <c r="B115" s="30" t="s">
        <v>10</v>
      </c>
      <c r="C115" s="130" t="s">
        <v>177</v>
      </c>
      <c r="D115" s="126"/>
      <c r="E115" s="126"/>
      <c r="F115" s="126"/>
      <c r="G115" s="126"/>
      <c r="H115" s="127"/>
      <c r="I115" s="136">
        <v>0</v>
      </c>
      <c r="J115" s="129"/>
      <c r="K115" s="35"/>
      <c r="L115" s="3"/>
      <c r="M115" s="81" t="s">
        <v>178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15" customHeight="1" x14ac:dyDescent="0.25">
      <c r="A116" s="1"/>
      <c r="B116" s="30" t="s">
        <v>13</v>
      </c>
      <c r="C116" s="130" t="s">
        <v>179</v>
      </c>
      <c r="D116" s="126"/>
      <c r="E116" s="126"/>
      <c r="F116" s="126"/>
      <c r="G116" s="126"/>
      <c r="H116" s="127"/>
      <c r="I116" s="136">
        <v>0</v>
      </c>
      <c r="J116" s="129"/>
      <c r="K116" s="35"/>
      <c r="L116" s="29"/>
      <c r="M116" s="81" t="s">
        <v>178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5" customHeight="1" x14ac:dyDescent="0.25">
      <c r="A117" s="1"/>
      <c r="B117" s="30" t="s">
        <v>16</v>
      </c>
      <c r="C117" s="130" t="s">
        <v>180</v>
      </c>
      <c r="D117" s="126"/>
      <c r="E117" s="126"/>
      <c r="F117" s="126"/>
      <c r="G117" s="126"/>
      <c r="H117" s="127"/>
      <c r="I117" s="136">
        <v>0</v>
      </c>
      <c r="J117" s="129"/>
      <c r="K117" s="35"/>
      <c r="L117" s="3"/>
      <c r="M117" s="81" t="s">
        <v>178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t="15" customHeight="1" x14ac:dyDescent="0.25">
      <c r="A118" s="1"/>
      <c r="B118" s="30" t="s">
        <v>20</v>
      </c>
      <c r="C118" s="130" t="s">
        <v>181</v>
      </c>
      <c r="D118" s="126"/>
      <c r="E118" s="126"/>
      <c r="F118" s="126"/>
      <c r="G118" s="126"/>
      <c r="H118" s="127"/>
      <c r="I118" s="136">
        <v>0</v>
      </c>
      <c r="J118" s="129"/>
      <c r="K118" s="35"/>
      <c r="L118" s="3"/>
      <c r="M118" s="81" t="s">
        <v>178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15" customHeight="1" x14ac:dyDescent="0.25">
      <c r="A119" s="1"/>
      <c r="B119" s="135" t="s">
        <v>104</v>
      </c>
      <c r="C119" s="126"/>
      <c r="D119" s="126"/>
      <c r="E119" s="126"/>
      <c r="F119" s="126"/>
      <c r="G119" s="126"/>
      <c r="H119" s="127"/>
      <c r="I119" s="137">
        <f>SUM(I115:J118)</f>
        <v>0</v>
      </c>
      <c r="J119" s="129"/>
      <c r="K119" s="82"/>
      <c r="L119" s="3"/>
      <c r="M119" s="8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5" customHeight="1" x14ac:dyDescent="0.25">
      <c r="A120" s="84"/>
      <c r="B120" s="138"/>
      <c r="C120" s="120"/>
      <c r="D120" s="120"/>
      <c r="E120" s="120"/>
      <c r="F120" s="120"/>
      <c r="G120" s="120"/>
      <c r="H120" s="120"/>
      <c r="I120" s="120"/>
      <c r="J120" s="121"/>
      <c r="K120" s="85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</row>
    <row r="121" spans="1:35" ht="15" customHeight="1" x14ac:dyDescent="0.25">
      <c r="A121" s="84"/>
      <c r="B121" s="139" t="s">
        <v>182</v>
      </c>
      <c r="C121" s="126"/>
      <c r="D121" s="126"/>
      <c r="E121" s="126"/>
      <c r="F121" s="126"/>
      <c r="G121" s="126"/>
      <c r="H121" s="126"/>
      <c r="I121" s="126"/>
      <c r="J121" s="129"/>
      <c r="K121" s="86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</row>
    <row r="122" spans="1:35" ht="15" customHeight="1" x14ac:dyDescent="0.25">
      <c r="A122" s="84"/>
      <c r="B122" s="26">
        <v>6</v>
      </c>
      <c r="C122" s="140" t="s">
        <v>183</v>
      </c>
      <c r="D122" s="126"/>
      <c r="E122" s="126"/>
      <c r="F122" s="126"/>
      <c r="G122" s="126"/>
      <c r="H122" s="127"/>
      <c r="I122" s="43" t="s">
        <v>73</v>
      </c>
      <c r="J122" s="78" t="s">
        <v>49</v>
      </c>
      <c r="K122" s="87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</row>
    <row r="123" spans="1:35" ht="15" customHeight="1" x14ac:dyDescent="0.25">
      <c r="A123" s="84"/>
      <c r="B123" s="30" t="s">
        <v>10</v>
      </c>
      <c r="C123" s="130" t="s">
        <v>184</v>
      </c>
      <c r="D123" s="126"/>
      <c r="E123" s="126"/>
      <c r="F123" s="126"/>
      <c r="G123" s="126"/>
      <c r="H123" s="127"/>
      <c r="I123" s="48">
        <v>0.01</v>
      </c>
      <c r="J123" s="58">
        <f>I140*I123</f>
        <v>0</v>
      </c>
      <c r="K123" s="38"/>
      <c r="L123" s="29"/>
      <c r="M123" s="7" t="s">
        <v>185</v>
      </c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</row>
    <row r="124" spans="1:35" ht="15" customHeight="1" x14ac:dyDescent="0.25">
      <c r="A124" s="84"/>
      <c r="B124" s="30" t="s">
        <v>13</v>
      </c>
      <c r="C124" s="130" t="s">
        <v>186</v>
      </c>
      <c r="D124" s="126"/>
      <c r="E124" s="126"/>
      <c r="F124" s="126"/>
      <c r="G124" s="126"/>
      <c r="H124" s="127"/>
      <c r="I124" s="48">
        <v>0.01</v>
      </c>
      <c r="J124" s="58">
        <f>(J123+I140)*I124</f>
        <v>0</v>
      </c>
      <c r="K124" s="38"/>
      <c r="L124" s="29"/>
      <c r="M124" s="7" t="s">
        <v>187</v>
      </c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</row>
    <row r="125" spans="1:35" ht="15" customHeight="1" x14ac:dyDescent="0.25">
      <c r="A125" s="84"/>
      <c r="B125" s="30" t="s">
        <v>16</v>
      </c>
      <c r="C125" s="130" t="s">
        <v>188</v>
      </c>
      <c r="D125" s="126"/>
      <c r="E125" s="126"/>
      <c r="F125" s="126"/>
      <c r="G125" s="126"/>
      <c r="H125" s="127"/>
      <c r="I125" s="48">
        <f>SUM(I126:I129)</f>
        <v>8.6499999999999994E-2</v>
      </c>
      <c r="J125" s="58"/>
      <c r="K125" s="38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</row>
    <row r="126" spans="1:35" ht="15" customHeight="1" x14ac:dyDescent="0.25">
      <c r="A126" s="1"/>
      <c r="B126" s="132" t="s">
        <v>189</v>
      </c>
      <c r="C126" s="127"/>
      <c r="D126" s="133" t="s">
        <v>190</v>
      </c>
      <c r="E126" s="31" t="s">
        <v>191</v>
      </c>
      <c r="F126" s="32"/>
      <c r="G126" s="32"/>
      <c r="H126" s="88"/>
      <c r="I126" s="48">
        <v>6.4999999999999997E-3</v>
      </c>
      <c r="J126" s="58">
        <f>((I140+J123+J124)/(1-(I125)))*I126</f>
        <v>0</v>
      </c>
      <c r="K126" s="38"/>
      <c r="L126" s="29"/>
      <c r="M126" s="89" t="s">
        <v>192</v>
      </c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</row>
    <row r="127" spans="1:35" ht="15" customHeight="1" x14ac:dyDescent="0.25">
      <c r="A127" s="1"/>
      <c r="B127" s="132" t="s">
        <v>193</v>
      </c>
      <c r="C127" s="127"/>
      <c r="D127" s="134"/>
      <c r="E127" s="31" t="s">
        <v>194</v>
      </c>
      <c r="F127" s="32"/>
      <c r="G127" s="32"/>
      <c r="H127" s="88"/>
      <c r="I127" s="90">
        <v>0.03</v>
      </c>
      <c r="J127" s="58">
        <f>((I140+J123+J124)/(1-(I125)))*I127</f>
        <v>0</v>
      </c>
      <c r="K127" s="38"/>
      <c r="L127" s="29"/>
      <c r="M127" s="89" t="s">
        <v>195</v>
      </c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</row>
    <row r="128" spans="1:35" ht="15" customHeight="1" x14ac:dyDescent="0.25">
      <c r="A128" s="1"/>
      <c r="B128" s="132" t="s">
        <v>196</v>
      </c>
      <c r="C128" s="127"/>
      <c r="D128" s="91" t="s">
        <v>197</v>
      </c>
      <c r="E128" s="31" t="s">
        <v>198</v>
      </c>
      <c r="F128" s="32"/>
      <c r="G128" s="32"/>
      <c r="H128" s="88"/>
      <c r="I128" s="48">
        <v>0.05</v>
      </c>
      <c r="J128" s="58">
        <f>((I140+J123+J124)/(1-(I125)))*I128</f>
        <v>0</v>
      </c>
      <c r="K128" s="38"/>
      <c r="L128" s="29"/>
      <c r="M128" s="89" t="s">
        <v>199</v>
      </c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</row>
    <row r="129" spans="1:35" ht="15" customHeight="1" x14ac:dyDescent="0.25">
      <c r="A129" s="1"/>
      <c r="B129" s="132" t="s">
        <v>200</v>
      </c>
      <c r="C129" s="127"/>
      <c r="D129" s="91" t="s">
        <v>201</v>
      </c>
      <c r="E129" s="31"/>
      <c r="F129" s="32"/>
      <c r="G129" s="32"/>
      <c r="H129" s="88"/>
      <c r="I129" s="48">
        <v>0</v>
      </c>
      <c r="J129" s="58">
        <f>((I140+J123+J124)/(1-(I125)))*I129</f>
        <v>0</v>
      </c>
      <c r="K129" s="38"/>
      <c r="L129" s="29"/>
      <c r="M129" s="8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</row>
    <row r="130" spans="1:35" ht="15" customHeight="1" x14ac:dyDescent="0.25">
      <c r="A130" s="1"/>
      <c r="B130" s="135" t="s">
        <v>104</v>
      </c>
      <c r="C130" s="126"/>
      <c r="D130" s="126"/>
      <c r="E130" s="126"/>
      <c r="F130" s="126"/>
      <c r="G130" s="126"/>
      <c r="H130" s="127"/>
      <c r="I130" s="92"/>
      <c r="J130" s="61">
        <f>SUM(J123:J129)</f>
        <v>0</v>
      </c>
      <c r="K130" s="93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</row>
    <row r="131" spans="1:35" ht="15" customHeight="1" x14ac:dyDescent="0.25">
      <c r="A131" s="1"/>
      <c r="B131" s="116"/>
      <c r="C131" s="117"/>
      <c r="D131" s="117"/>
      <c r="E131" s="117"/>
      <c r="F131" s="117"/>
      <c r="G131" s="117"/>
      <c r="H131" s="117"/>
      <c r="I131" s="117"/>
      <c r="J131" s="118"/>
      <c r="K131" s="94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</row>
    <row r="132" spans="1:35" ht="15" customHeight="1" x14ac:dyDescent="0.25">
      <c r="A132" s="1"/>
      <c r="B132" s="119" t="s">
        <v>202</v>
      </c>
      <c r="C132" s="120"/>
      <c r="D132" s="120"/>
      <c r="E132" s="120"/>
      <c r="F132" s="120"/>
      <c r="G132" s="120"/>
      <c r="H132" s="120"/>
      <c r="I132" s="120"/>
      <c r="J132" s="121"/>
      <c r="K132" s="95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</row>
    <row r="133" spans="1:35" ht="15" customHeight="1" x14ac:dyDescent="0.25">
      <c r="A133" s="1"/>
      <c r="B133" s="122"/>
      <c r="C133" s="123"/>
      <c r="D133" s="123"/>
      <c r="E133" s="123"/>
      <c r="F133" s="123"/>
      <c r="G133" s="123"/>
      <c r="H133" s="123"/>
      <c r="I133" s="123"/>
      <c r="J133" s="124"/>
      <c r="K133" s="94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</row>
    <row r="134" spans="1:35" ht="15" customHeight="1" x14ac:dyDescent="0.25">
      <c r="A134" s="1"/>
      <c r="B134" s="125" t="s">
        <v>203</v>
      </c>
      <c r="C134" s="126"/>
      <c r="D134" s="126"/>
      <c r="E134" s="126"/>
      <c r="F134" s="126"/>
      <c r="G134" s="126"/>
      <c r="H134" s="127"/>
      <c r="I134" s="128" t="s">
        <v>49</v>
      </c>
      <c r="J134" s="129"/>
      <c r="K134" s="96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</row>
    <row r="135" spans="1:35" ht="15" customHeight="1" x14ac:dyDescent="0.25">
      <c r="A135" s="1"/>
      <c r="B135" s="30" t="s">
        <v>10</v>
      </c>
      <c r="C135" s="130" t="s">
        <v>204</v>
      </c>
      <c r="D135" s="126"/>
      <c r="E135" s="126"/>
      <c r="F135" s="126"/>
      <c r="G135" s="126"/>
      <c r="H135" s="127"/>
      <c r="I135" s="131">
        <f>I38</f>
        <v>0</v>
      </c>
      <c r="J135" s="129"/>
      <c r="K135" s="38"/>
      <c r="L135" s="29"/>
      <c r="M135" s="7" t="s">
        <v>205</v>
      </c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</row>
    <row r="136" spans="1:35" ht="15" customHeight="1" x14ac:dyDescent="0.25">
      <c r="A136" s="1"/>
      <c r="B136" s="30" t="s">
        <v>13</v>
      </c>
      <c r="C136" s="130" t="s">
        <v>206</v>
      </c>
      <c r="D136" s="126"/>
      <c r="E136" s="126"/>
      <c r="F136" s="126"/>
      <c r="G136" s="126"/>
      <c r="H136" s="127"/>
      <c r="I136" s="131">
        <f>I78</f>
        <v>0</v>
      </c>
      <c r="J136" s="129"/>
      <c r="K136" s="38"/>
      <c r="L136" s="29"/>
      <c r="M136" s="7" t="s">
        <v>207</v>
      </c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</row>
    <row r="137" spans="1:35" ht="15" customHeight="1" x14ac:dyDescent="0.25">
      <c r="A137" s="1"/>
      <c r="B137" s="30" t="s">
        <v>16</v>
      </c>
      <c r="C137" s="130" t="s">
        <v>208</v>
      </c>
      <c r="D137" s="126"/>
      <c r="E137" s="126"/>
      <c r="F137" s="126"/>
      <c r="G137" s="126"/>
      <c r="H137" s="127"/>
      <c r="I137" s="131">
        <f>I88</f>
        <v>0</v>
      </c>
      <c r="J137" s="129"/>
      <c r="K137" s="38"/>
      <c r="L137" s="29"/>
      <c r="M137" s="7" t="s">
        <v>209</v>
      </c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</row>
    <row r="138" spans="1:35" ht="15" customHeight="1" x14ac:dyDescent="0.25">
      <c r="A138" s="1"/>
      <c r="B138" s="30" t="s">
        <v>20</v>
      </c>
      <c r="C138" s="130" t="s">
        <v>210</v>
      </c>
      <c r="D138" s="126"/>
      <c r="E138" s="126"/>
      <c r="F138" s="126"/>
      <c r="G138" s="126"/>
      <c r="H138" s="127"/>
      <c r="I138" s="131">
        <f>I111</f>
        <v>0</v>
      </c>
      <c r="J138" s="129"/>
      <c r="K138" s="38"/>
      <c r="L138" s="29"/>
      <c r="M138" s="7" t="s">
        <v>211</v>
      </c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:35" ht="15" customHeight="1" x14ac:dyDescent="0.25">
      <c r="A139" s="1"/>
      <c r="B139" s="30" t="s">
        <v>60</v>
      </c>
      <c r="C139" s="130" t="s">
        <v>212</v>
      </c>
      <c r="D139" s="126"/>
      <c r="E139" s="126"/>
      <c r="F139" s="126"/>
      <c r="G139" s="126"/>
      <c r="H139" s="127"/>
      <c r="I139" s="131">
        <f>I119</f>
        <v>0</v>
      </c>
      <c r="J139" s="129"/>
      <c r="K139" s="38"/>
      <c r="L139" s="29"/>
      <c r="M139" s="7" t="s">
        <v>213</v>
      </c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</row>
    <row r="140" spans="1:35" ht="15" customHeight="1" x14ac:dyDescent="0.25">
      <c r="A140" s="1"/>
      <c r="B140" s="135" t="s">
        <v>214</v>
      </c>
      <c r="C140" s="126"/>
      <c r="D140" s="126"/>
      <c r="E140" s="126"/>
      <c r="F140" s="126"/>
      <c r="G140" s="126"/>
      <c r="H140" s="127"/>
      <c r="I140" s="137">
        <f>SUM(I135:J139)</f>
        <v>0</v>
      </c>
      <c r="J140" s="129"/>
      <c r="K140" s="93"/>
      <c r="L140" s="29"/>
      <c r="M140" s="7" t="s">
        <v>127</v>
      </c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</row>
    <row r="141" spans="1:35" ht="15" customHeight="1" x14ac:dyDescent="0.25">
      <c r="A141" s="1"/>
      <c r="B141" s="30" t="s">
        <v>63</v>
      </c>
      <c r="C141" s="130" t="s">
        <v>215</v>
      </c>
      <c r="D141" s="126"/>
      <c r="E141" s="126"/>
      <c r="F141" s="126"/>
      <c r="G141" s="126"/>
      <c r="H141" s="127"/>
      <c r="I141" s="131">
        <f>J130</f>
        <v>0</v>
      </c>
      <c r="J141" s="129"/>
      <c r="K141" s="38"/>
      <c r="L141" s="29"/>
      <c r="M141" s="7" t="s">
        <v>216</v>
      </c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</row>
    <row r="142" spans="1:35" ht="15" customHeight="1" x14ac:dyDescent="0.25">
      <c r="A142" s="1"/>
      <c r="B142" s="164" t="s">
        <v>217</v>
      </c>
      <c r="C142" s="165"/>
      <c r="D142" s="165"/>
      <c r="E142" s="165"/>
      <c r="F142" s="165"/>
      <c r="G142" s="165"/>
      <c r="H142" s="166"/>
      <c r="I142" s="167">
        <f>I140+I141</f>
        <v>0</v>
      </c>
      <c r="J142" s="168"/>
      <c r="K142" s="93"/>
      <c r="L142" s="29"/>
      <c r="M142" s="7" t="s">
        <v>218</v>
      </c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</row>
    <row r="143" spans="1:35" ht="15" customHeight="1" x14ac:dyDescent="0.25">
      <c r="A143" s="1"/>
      <c r="B143" s="169"/>
      <c r="C143" s="123"/>
      <c r="D143" s="123"/>
      <c r="E143" s="123"/>
      <c r="F143" s="123"/>
      <c r="G143" s="123"/>
      <c r="H143" s="123"/>
      <c r="I143" s="123"/>
      <c r="J143" s="123"/>
      <c r="K143" s="94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</row>
    <row r="144" spans="1:35" ht="15" customHeight="1" x14ac:dyDescent="0.25">
      <c r="A144" s="1"/>
      <c r="B144" s="151" t="s">
        <v>219</v>
      </c>
      <c r="C144" s="120"/>
      <c r="D144" s="120"/>
      <c r="E144" s="120"/>
      <c r="F144" s="120"/>
      <c r="G144" s="120"/>
      <c r="H144" s="120"/>
      <c r="I144" s="120"/>
      <c r="J144" s="152"/>
      <c r="K144" s="95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</row>
    <row r="145" spans="1:35" ht="15" customHeight="1" x14ac:dyDescent="0.25">
      <c r="A145" s="1"/>
      <c r="B145" s="97"/>
      <c r="C145" s="29"/>
      <c r="D145" s="29"/>
      <c r="E145" s="29"/>
      <c r="F145" s="29"/>
      <c r="G145" s="29"/>
      <c r="H145" s="29"/>
      <c r="I145" s="29"/>
      <c r="J145" s="29"/>
      <c r="K145" s="94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</row>
    <row r="146" spans="1:35" ht="12.75" customHeight="1" x14ac:dyDescent="0.25">
      <c r="A146" s="1"/>
      <c r="B146" s="159" t="s">
        <v>220</v>
      </c>
      <c r="C146" s="127"/>
      <c r="D146" s="98" t="s">
        <v>221</v>
      </c>
      <c r="E146" s="98" t="s">
        <v>222</v>
      </c>
      <c r="F146" s="160" t="s">
        <v>223</v>
      </c>
      <c r="G146" s="127"/>
      <c r="H146" s="98" t="s">
        <v>224</v>
      </c>
      <c r="I146" s="160" t="s">
        <v>225</v>
      </c>
      <c r="J146" s="127"/>
      <c r="K146" s="94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</row>
    <row r="147" spans="1:35" ht="15" customHeight="1" x14ac:dyDescent="0.25">
      <c r="A147" s="1"/>
      <c r="B147" s="161" t="str">
        <f>I23</f>
        <v>Continuado</v>
      </c>
      <c r="C147" s="127"/>
      <c r="D147" s="99">
        <f>I142</f>
        <v>0</v>
      </c>
      <c r="E147" s="33">
        <v>1</v>
      </c>
      <c r="F147" s="156">
        <f>D147*E147</f>
        <v>0</v>
      </c>
      <c r="G147" s="127"/>
      <c r="H147" s="54">
        <f>I16</f>
        <v>6</v>
      </c>
      <c r="I147" s="162">
        <f>F147*H147</f>
        <v>0</v>
      </c>
      <c r="J147" s="127"/>
      <c r="K147" s="38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5" ht="15" customHeight="1" x14ac:dyDescent="0.25">
      <c r="A148" s="1"/>
      <c r="B148" s="163" t="s">
        <v>226</v>
      </c>
      <c r="C148" s="126"/>
      <c r="D148" s="126"/>
      <c r="E148" s="126"/>
      <c r="F148" s="126"/>
      <c r="G148" s="126"/>
      <c r="H148" s="127"/>
      <c r="I148" s="144">
        <f>I147</f>
        <v>0</v>
      </c>
      <c r="J148" s="127"/>
      <c r="K148" s="100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5" ht="15" customHeight="1" x14ac:dyDescent="0.25">
      <c r="A149" s="1"/>
      <c r="B149" s="143" t="s">
        <v>227</v>
      </c>
      <c r="C149" s="126"/>
      <c r="D149" s="126"/>
      <c r="E149" s="126"/>
      <c r="F149" s="126"/>
      <c r="G149" s="126"/>
      <c r="H149" s="127"/>
      <c r="I149" s="144"/>
      <c r="J149" s="127"/>
      <c r="K149" s="100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5" ht="15" customHeight="1" x14ac:dyDescent="0.25">
      <c r="A150" s="1"/>
      <c r="B150" s="145" t="s">
        <v>228</v>
      </c>
      <c r="C150" s="126"/>
      <c r="D150" s="126"/>
      <c r="E150" s="126"/>
      <c r="F150" s="126"/>
      <c r="G150" s="126"/>
      <c r="H150" s="127"/>
      <c r="I150" s="144">
        <f>I148+I149</f>
        <v>0</v>
      </c>
      <c r="J150" s="127"/>
      <c r="K150" s="100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5" ht="15" customHeight="1" x14ac:dyDescent="0.25">
      <c r="A151" s="1"/>
      <c r="B151" s="101"/>
      <c r="C151" s="7"/>
      <c r="D151" s="102"/>
      <c r="E151" s="29"/>
      <c r="F151" s="29"/>
      <c r="G151" s="29"/>
      <c r="H151" s="29"/>
      <c r="I151" s="29"/>
      <c r="J151" s="29"/>
      <c r="K151" s="100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5" ht="15" customHeight="1" x14ac:dyDescent="0.25">
      <c r="A152" s="1"/>
      <c r="B152" s="151" t="s">
        <v>229</v>
      </c>
      <c r="C152" s="120"/>
      <c r="D152" s="120"/>
      <c r="E152" s="120"/>
      <c r="F152" s="120"/>
      <c r="G152" s="120"/>
      <c r="H152" s="120"/>
      <c r="I152" s="120"/>
      <c r="J152" s="152"/>
      <c r="K152" s="38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5" ht="15" customHeight="1" x14ac:dyDescent="0.25">
      <c r="A153" s="1"/>
      <c r="B153" s="97"/>
      <c r="C153" s="29"/>
      <c r="D153" s="29"/>
      <c r="E153" s="29"/>
      <c r="F153" s="29"/>
      <c r="G153" s="29"/>
      <c r="H153" s="29"/>
      <c r="I153" s="29"/>
      <c r="J153" s="29"/>
      <c r="K153" s="100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5" ht="15" customHeight="1" x14ac:dyDescent="0.25">
      <c r="A154" s="1"/>
      <c r="B154" s="153" t="s">
        <v>230</v>
      </c>
      <c r="C154" s="126"/>
      <c r="D154" s="126"/>
      <c r="E154" s="126"/>
      <c r="F154" s="126"/>
      <c r="G154" s="126"/>
      <c r="H154" s="126"/>
      <c r="I154" s="126"/>
      <c r="J154" s="127"/>
      <c r="K154" s="93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5" ht="15" customHeight="1" x14ac:dyDescent="0.25">
      <c r="A155" s="1"/>
      <c r="B155" s="154" t="s">
        <v>231</v>
      </c>
      <c r="C155" s="126"/>
      <c r="D155" s="126"/>
      <c r="E155" s="126"/>
      <c r="F155" s="126"/>
      <c r="G155" s="126"/>
      <c r="H155" s="127"/>
      <c r="I155" s="155" t="s">
        <v>232</v>
      </c>
      <c r="J155" s="127"/>
      <c r="K155" s="94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5" ht="15" customHeight="1" x14ac:dyDescent="0.25">
      <c r="A156" s="1"/>
      <c r="B156" s="146" t="s">
        <v>233</v>
      </c>
      <c r="C156" s="126"/>
      <c r="D156" s="126"/>
      <c r="E156" s="126"/>
      <c r="F156" s="126"/>
      <c r="G156" s="126"/>
      <c r="H156" s="127"/>
      <c r="I156" s="156">
        <f>I150</f>
        <v>0</v>
      </c>
      <c r="J156" s="127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5" ht="15" customHeight="1" x14ac:dyDescent="0.25">
      <c r="A157" s="1"/>
      <c r="B157" s="146" t="s">
        <v>234</v>
      </c>
      <c r="C157" s="126"/>
      <c r="D157" s="126"/>
      <c r="E157" s="126"/>
      <c r="F157" s="126"/>
      <c r="G157" s="126"/>
      <c r="H157" s="127"/>
      <c r="I157" s="157">
        <f>H12</f>
        <v>30</v>
      </c>
      <c r="J157" s="158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5" ht="15" customHeight="1" x14ac:dyDescent="0.25">
      <c r="A158" s="1"/>
      <c r="B158" s="147" t="s">
        <v>235</v>
      </c>
      <c r="C158" s="126"/>
      <c r="D158" s="126"/>
      <c r="E158" s="126"/>
      <c r="F158" s="126"/>
      <c r="G158" s="126"/>
      <c r="H158" s="148"/>
      <c r="I158" s="149">
        <f>I156*I157</f>
        <v>0</v>
      </c>
      <c r="J158" s="150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5" ht="12.75" customHeight="1" x14ac:dyDescent="0.25">
      <c r="A159" s="1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ht="12.75" customHeight="1" x14ac:dyDescent="0.25">
      <c r="A160" s="1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ht="12.75" customHeight="1" x14ac:dyDescent="0.25">
      <c r="A161" s="1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ht="12.75" customHeight="1" x14ac:dyDescent="0.25">
      <c r="A162" s="1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ht="12.75" customHeight="1" x14ac:dyDescent="0.25">
      <c r="A163" s="1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ht="12.75" customHeight="1" x14ac:dyDescent="0.25">
      <c r="A164" s="1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ht="12.75" customHeight="1" x14ac:dyDescent="0.25">
      <c r="A165" s="1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ht="12.75" customHeight="1" x14ac:dyDescent="0.25">
      <c r="A166" s="1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ht="12.75" customHeight="1" x14ac:dyDescent="0.25">
      <c r="A167" s="1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ht="12.75" customHeight="1" x14ac:dyDescent="0.25">
      <c r="A168" s="1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ht="12.75" customHeight="1" x14ac:dyDescent="0.25">
      <c r="A169" s="1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ht="12.75" customHeight="1" x14ac:dyDescent="0.25">
      <c r="A170" s="1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ht="12.75" customHeight="1" x14ac:dyDescent="0.25">
      <c r="A171" s="1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ht="12.75" customHeight="1" x14ac:dyDescent="0.25">
      <c r="A172" s="1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ht="12.75" customHeight="1" x14ac:dyDescent="0.25">
      <c r="A173" s="1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ht="12.75" customHeight="1" x14ac:dyDescent="0.25">
      <c r="A174" s="1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ht="12.75" customHeight="1" x14ac:dyDescent="0.25">
      <c r="A175" s="1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ht="12.75" customHeight="1" x14ac:dyDescent="0.25">
      <c r="A176" s="1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ht="12.75" customHeight="1" x14ac:dyDescent="0.25">
      <c r="A177" s="1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ht="12.75" customHeight="1" x14ac:dyDescent="0.25">
      <c r="A178" s="1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ht="12.75" customHeight="1" x14ac:dyDescent="0.25">
      <c r="A179" s="1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ht="12.75" customHeight="1" x14ac:dyDescent="0.25">
      <c r="A180" s="1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ht="12.75" customHeight="1" x14ac:dyDescent="0.25">
      <c r="A181" s="1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ht="12.75" customHeight="1" x14ac:dyDescent="0.25">
      <c r="A182" s="1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ht="12.75" customHeight="1" x14ac:dyDescent="0.25">
      <c r="A183" s="1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ht="12.75" customHeight="1" x14ac:dyDescent="0.25">
      <c r="A184" s="1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ht="12.75" customHeight="1" x14ac:dyDescent="0.25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ht="12.75" customHeight="1" x14ac:dyDescent="0.25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ht="12.75" customHeight="1" x14ac:dyDescent="0.25">
      <c r="A187" s="1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ht="12.75" customHeight="1" x14ac:dyDescent="0.25">
      <c r="A188" s="1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ht="12.75" customHeight="1" x14ac:dyDescent="0.25">
      <c r="A189" s="1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ht="12.75" customHeight="1" x14ac:dyDescent="0.25">
      <c r="A190" s="1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ht="12.75" customHeight="1" x14ac:dyDescent="0.25">
      <c r="A191" s="1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ht="12.75" customHeight="1" x14ac:dyDescent="0.25">
      <c r="A192" s="1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ht="12.75" customHeight="1" x14ac:dyDescent="0.25">
      <c r="A193" s="1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ht="12.75" customHeight="1" x14ac:dyDescent="0.25">
      <c r="A194" s="1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ht="12.75" customHeight="1" x14ac:dyDescent="0.25">
      <c r="A195" s="1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ht="12.75" customHeight="1" x14ac:dyDescent="0.25">
      <c r="A196" s="1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ht="12.75" customHeight="1" x14ac:dyDescent="0.25">
      <c r="A197" s="1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ht="12.75" customHeight="1" x14ac:dyDescent="0.25">
      <c r="A198" s="1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ht="12.75" customHeight="1" x14ac:dyDescent="0.25">
      <c r="A199" s="1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ht="12.75" customHeight="1" x14ac:dyDescent="0.25">
      <c r="A200" s="1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ht="12.75" customHeight="1" x14ac:dyDescent="0.25">
      <c r="A201" s="1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ht="12.75" customHeight="1" x14ac:dyDescent="0.25">
      <c r="A202" s="1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ht="12.75" customHeight="1" x14ac:dyDescent="0.25">
      <c r="A203" s="1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ht="12.75" customHeight="1" x14ac:dyDescent="0.25">
      <c r="A204" s="1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ht="12.75" customHeight="1" x14ac:dyDescent="0.25">
      <c r="A205" s="1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ht="12.75" customHeight="1" x14ac:dyDescent="0.25">
      <c r="A206" s="1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ht="12.75" customHeight="1" x14ac:dyDescent="0.25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ht="12.75" customHeight="1" x14ac:dyDescent="0.25">
      <c r="A208" s="1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ht="12.75" customHeight="1" x14ac:dyDescent="0.25">
      <c r="A209" s="1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ht="12.75" customHeight="1" x14ac:dyDescent="0.25">
      <c r="A210" s="1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ht="12.75" customHeight="1" x14ac:dyDescent="0.25">
      <c r="A211" s="1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ht="12.75" customHeight="1" x14ac:dyDescent="0.25">
      <c r="A212" s="1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ht="12.75" customHeight="1" x14ac:dyDescent="0.25">
      <c r="A213" s="1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ht="12.75" customHeight="1" x14ac:dyDescent="0.25">
      <c r="A214" s="1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ht="12.75" customHeight="1" x14ac:dyDescent="0.25">
      <c r="A215" s="1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ht="12.75" customHeight="1" x14ac:dyDescent="0.25">
      <c r="A216" s="1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ht="12.75" customHeight="1" x14ac:dyDescent="0.25">
      <c r="A217" s="1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ht="12.75" customHeight="1" x14ac:dyDescent="0.25">
      <c r="A218" s="1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ht="12.75" customHeight="1" x14ac:dyDescent="0.25">
      <c r="A219" s="1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ht="12.75" customHeight="1" x14ac:dyDescent="0.25">
      <c r="A220" s="1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ht="12.75" customHeight="1" x14ac:dyDescent="0.25">
      <c r="A221" s="1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ht="12.75" customHeight="1" x14ac:dyDescent="0.25">
      <c r="A222" s="1"/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ht="12.75" customHeight="1" x14ac:dyDescent="0.25">
      <c r="A223" s="1"/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ht="12.75" customHeight="1" x14ac:dyDescent="0.25">
      <c r="A224" s="1"/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 ht="12.75" customHeight="1" x14ac:dyDescent="0.25">
      <c r="A225" s="1"/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 ht="12.75" customHeight="1" x14ac:dyDescent="0.25">
      <c r="A226" s="1"/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 ht="12.75" customHeight="1" x14ac:dyDescent="0.25">
      <c r="A227" s="1"/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 ht="12.75" customHeight="1" x14ac:dyDescent="0.25">
      <c r="A228" s="1"/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 ht="12.75" customHeight="1" x14ac:dyDescent="0.25">
      <c r="A229" s="1"/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 ht="12.75" customHeight="1" x14ac:dyDescent="0.25">
      <c r="A230" s="1"/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 ht="12.75" customHeight="1" x14ac:dyDescent="0.25">
      <c r="A231" s="1"/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 ht="12.75" customHeight="1" x14ac:dyDescent="0.25">
      <c r="A232" s="1"/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 ht="12.75" customHeight="1" x14ac:dyDescent="0.25">
      <c r="A233" s="1"/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 ht="12.75" customHeight="1" x14ac:dyDescent="0.25">
      <c r="A234" s="1"/>
      <c r="B234" s="4"/>
      <c r="C234" s="1"/>
      <c r="D234" s="1"/>
      <c r="E234" s="1"/>
      <c r="F234" s="1"/>
      <c r="G234" s="1"/>
      <c r="H234" s="1"/>
      <c r="I234" s="1"/>
      <c r="J234" s="1"/>
      <c r="K234" s="1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 ht="12.75" customHeight="1" x14ac:dyDescent="0.25">
      <c r="A235" s="1"/>
      <c r="B235" s="4"/>
      <c r="C235" s="1"/>
      <c r="D235" s="1"/>
      <c r="E235" s="1"/>
      <c r="F235" s="1"/>
      <c r="G235" s="1"/>
      <c r="H235" s="1"/>
      <c r="I235" s="1"/>
      <c r="J235" s="1"/>
      <c r="K235" s="1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 ht="12.75" customHeight="1" x14ac:dyDescent="0.25">
      <c r="A236" s="1"/>
      <c r="B236" s="4"/>
      <c r="C236" s="1"/>
      <c r="D236" s="1"/>
      <c r="E236" s="1"/>
      <c r="F236" s="1"/>
      <c r="G236" s="1"/>
      <c r="H236" s="1"/>
      <c r="I236" s="1"/>
      <c r="J236" s="1"/>
      <c r="K236" s="1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 ht="12.75" customHeight="1" x14ac:dyDescent="0.25">
      <c r="A237" s="1"/>
      <c r="B237" s="4"/>
      <c r="C237" s="1"/>
      <c r="D237" s="1"/>
      <c r="E237" s="1"/>
      <c r="F237" s="1"/>
      <c r="G237" s="1"/>
      <c r="H237" s="1"/>
      <c r="I237" s="1"/>
      <c r="J237" s="1"/>
      <c r="K237" s="1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 ht="12.75" customHeight="1" x14ac:dyDescent="0.25">
      <c r="A238" s="1"/>
      <c r="B238" s="4"/>
      <c r="C238" s="1"/>
      <c r="D238" s="1"/>
      <c r="E238" s="1"/>
      <c r="F238" s="1"/>
      <c r="G238" s="1"/>
      <c r="H238" s="1"/>
      <c r="I238" s="1"/>
      <c r="J238" s="1"/>
      <c r="K238" s="1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 ht="12.75" customHeight="1" x14ac:dyDescent="0.25">
      <c r="A239" s="1"/>
      <c r="B239" s="4"/>
      <c r="C239" s="1"/>
      <c r="D239" s="1"/>
      <c r="E239" s="1"/>
      <c r="F239" s="1"/>
      <c r="G239" s="1"/>
      <c r="H239" s="1"/>
      <c r="I239" s="1"/>
      <c r="J239" s="1"/>
      <c r="K239" s="1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 ht="12.75" customHeight="1" x14ac:dyDescent="0.25">
      <c r="A240" s="1"/>
      <c r="B240" s="4"/>
      <c r="C240" s="1"/>
      <c r="D240" s="1"/>
      <c r="E240" s="1"/>
      <c r="F240" s="1"/>
      <c r="G240" s="1"/>
      <c r="H240" s="1"/>
      <c r="I240" s="1"/>
      <c r="J240" s="1"/>
      <c r="K240" s="1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 ht="12.75" customHeight="1" x14ac:dyDescent="0.25">
      <c r="A241" s="1"/>
      <c r="B241" s="4"/>
      <c r="C241" s="1"/>
      <c r="D241" s="1"/>
      <c r="E241" s="1"/>
      <c r="F241" s="1"/>
      <c r="G241" s="1"/>
      <c r="H241" s="1"/>
      <c r="I241" s="1"/>
      <c r="J241" s="1"/>
      <c r="K241" s="1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 ht="12.75" customHeight="1" x14ac:dyDescent="0.25">
      <c r="A242" s="1"/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 ht="12.75" customHeight="1" x14ac:dyDescent="0.25">
      <c r="A243" s="1"/>
      <c r="B243" s="4"/>
      <c r="C243" s="1"/>
      <c r="D243" s="1"/>
      <c r="E243" s="1"/>
      <c r="F243" s="1"/>
      <c r="G243" s="1"/>
      <c r="H243" s="1"/>
      <c r="I243" s="1"/>
      <c r="J243" s="1"/>
      <c r="K243" s="1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 ht="12.75" customHeight="1" x14ac:dyDescent="0.25">
      <c r="A244" s="1"/>
      <c r="B244" s="4"/>
      <c r="C244" s="1"/>
      <c r="D244" s="1"/>
      <c r="E244" s="1"/>
      <c r="F244" s="1"/>
      <c r="G244" s="1"/>
      <c r="H244" s="1"/>
      <c r="I244" s="1"/>
      <c r="J244" s="1"/>
      <c r="K244" s="1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 ht="12.75" customHeight="1" x14ac:dyDescent="0.25">
      <c r="A245" s="1"/>
      <c r="B245" s="4"/>
      <c r="C245" s="1"/>
      <c r="D245" s="1"/>
      <c r="E245" s="1"/>
      <c r="F245" s="1"/>
      <c r="G245" s="1"/>
      <c r="H245" s="1"/>
      <c r="I245" s="1"/>
      <c r="J245" s="1"/>
      <c r="K245" s="1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 ht="12.75" customHeight="1" x14ac:dyDescent="0.25">
      <c r="A246" s="1"/>
      <c r="B246" s="4"/>
      <c r="C246" s="1"/>
      <c r="D246" s="1"/>
      <c r="E246" s="1"/>
      <c r="F246" s="1"/>
      <c r="G246" s="1"/>
      <c r="H246" s="1"/>
      <c r="I246" s="1"/>
      <c r="J246" s="1"/>
      <c r="K246" s="1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 ht="12.75" customHeight="1" x14ac:dyDescent="0.25">
      <c r="A247" s="1"/>
      <c r="B247" s="4"/>
      <c r="C247" s="1"/>
      <c r="D247" s="1"/>
      <c r="E247" s="1"/>
      <c r="F247" s="1"/>
      <c r="G247" s="1"/>
      <c r="H247" s="1"/>
      <c r="I247" s="1"/>
      <c r="J247" s="1"/>
      <c r="K247" s="1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 ht="12.75" customHeight="1" x14ac:dyDescent="0.25">
      <c r="A248" s="1"/>
      <c r="B248" s="4"/>
      <c r="C248" s="1"/>
      <c r="D248" s="1"/>
      <c r="E248" s="1"/>
      <c r="F248" s="1"/>
      <c r="G248" s="1"/>
      <c r="H248" s="1"/>
      <c r="I248" s="1"/>
      <c r="J248" s="1"/>
      <c r="K248" s="1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 ht="12.75" customHeight="1" x14ac:dyDescent="0.25">
      <c r="A249" s="1"/>
      <c r="B249" s="4"/>
      <c r="C249" s="1"/>
      <c r="D249" s="1"/>
      <c r="E249" s="1"/>
      <c r="F249" s="1"/>
      <c r="G249" s="1"/>
      <c r="H249" s="1"/>
      <c r="I249" s="1"/>
      <c r="J249" s="1"/>
      <c r="K249" s="1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 ht="12.75" customHeight="1" x14ac:dyDescent="0.25">
      <c r="A250" s="1"/>
      <c r="B250" s="4"/>
      <c r="C250" s="1"/>
      <c r="D250" s="1"/>
      <c r="E250" s="1"/>
      <c r="F250" s="1"/>
      <c r="G250" s="1"/>
      <c r="H250" s="1"/>
      <c r="I250" s="1"/>
      <c r="J250" s="1"/>
      <c r="K250" s="1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 ht="12.75" customHeight="1" x14ac:dyDescent="0.25">
      <c r="A251" s="1"/>
      <c r="B251" s="4"/>
      <c r="C251" s="1"/>
      <c r="D251" s="1"/>
      <c r="E251" s="1"/>
      <c r="F251" s="1"/>
      <c r="G251" s="1"/>
      <c r="H251" s="1"/>
      <c r="I251" s="1"/>
      <c r="J251" s="1"/>
      <c r="K251" s="1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 ht="12.75" customHeight="1" x14ac:dyDescent="0.25">
      <c r="A252" s="1"/>
      <c r="B252" s="4"/>
      <c r="C252" s="1"/>
      <c r="D252" s="1"/>
      <c r="E252" s="1"/>
      <c r="F252" s="1"/>
      <c r="G252" s="1"/>
      <c r="H252" s="1"/>
      <c r="I252" s="1"/>
      <c r="J252" s="1"/>
      <c r="K252" s="1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 ht="12.75" customHeight="1" x14ac:dyDescent="0.25">
      <c r="A253" s="1"/>
      <c r="B253" s="4"/>
      <c r="C253" s="1"/>
      <c r="D253" s="1"/>
      <c r="E253" s="1"/>
      <c r="F253" s="1"/>
      <c r="G253" s="1"/>
      <c r="H253" s="1"/>
      <c r="I253" s="1"/>
      <c r="J253" s="1"/>
      <c r="K253" s="1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 ht="12.75" customHeight="1" x14ac:dyDescent="0.25">
      <c r="A254" s="1"/>
      <c r="B254" s="4"/>
      <c r="C254" s="1"/>
      <c r="D254" s="1"/>
      <c r="E254" s="1"/>
      <c r="F254" s="1"/>
      <c r="G254" s="1"/>
      <c r="H254" s="1"/>
      <c r="I254" s="1"/>
      <c r="J254" s="1"/>
      <c r="K254" s="1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 ht="12.75" customHeight="1" x14ac:dyDescent="0.25">
      <c r="A255" s="1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 ht="12.75" customHeight="1" x14ac:dyDescent="0.25">
      <c r="A256" s="1"/>
      <c r="B256" s="4"/>
      <c r="C256" s="1"/>
      <c r="D256" s="1"/>
      <c r="E256" s="1"/>
      <c r="F256" s="1"/>
      <c r="G256" s="1"/>
      <c r="H256" s="1"/>
      <c r="I256" s="1"/>
      <c r="J256" s="1"/>
      <c r="K256" s="1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 ht="12.75" customHeight="1" x14ac:dyDescent="0.25">
      <c r="A257" s="1"/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 ht="12.75" customHeight="1" x14ac:dyDescent="0.25">
      <c r="A258" s="1"/>
      <c r="B258" s="4"/>
      <c r="C258" s="1"/>
      <c r="D258" s="1"/>
      <c r="E258" s="1"/>
      <c r="F258" s="1"/>
      <c r="G258" s="1"/>
      <c r="H258" s="1"/>
      <c r="I258" s="1"/>
      <c r="J258" s="1"/>
      <c r="K258" s="1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 ht="12.75" customHeight="1" x14ac:dyDescent="0.25">
      <c r="A259" s="1"/>
      <c r="B259" s="4"/>
      <c r="C259" s="1"/>
      <c r="D259" s="1"/>
      <c r="E259" s="1"/>
      <c r="F259" s="1"/>
      <c r="G259" s="1"/>
      <c r="H259" s="1"/>
      <c r="I259" s="1"/>
      <c r="J259" s="1"/>
      <c r="K259" s="1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 ht="12.75" customHeight="1" x14ac:dyDescent="0.25">
      <c r="A260" s="1"/>
      <c r="B260" s="4"/>
      <c r="C260" s="1"/>
      <c r="D260" s="1"/>
      <c r="E260" s="1"/>
      <c r="F260" s="1"/>
      <c r="G260" s="1"/>
      <c r="H260" s="1"/>
      <c r="I260" s="1"/>
      <c r="J260" s="1"/>
      <c r="K260" s="1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 ht="12.75" customHeight="1" x14ac:dyDescent="0.25">
      <c r="A261" s="1"/>
      <c r="B261" s="4"/>
      <c r="C261" s="1"/>
      <c r="D261" s="1"/>
      <c r="E261" s="1"/>
      <c r="F261" s="1"/>
      <c r="G261" s="1"/>
      <c r="H261" s="1"/>
      <c r="I261" s="1"/>
      <c r="J261" s="1"/>
      <c r="K261" s="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 ht="12.75" customHeight="1" x14ac:dyDescent="0.25">
      <c r="A262" s="1"/>
      <c r="B262" s="4"/>
      <c r="C262" s="1"/>
      <c r="D262" s="1"/>
      <c r="E262" s="1"/>
      <c r="F262" s="1"/>
      <c r="G262" s="1"/>
      <c r="H262" s="1"/>
      <c r="I262" s="1"/>
      <c r="J262" s="1"/>
      <c r="K262" s="1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 ht="12.75" customHeight="1" x14ac:dyDescent="0.25">
      <c r="A263" s="1"/>
      <c r="B263" s="4"/>
      <c r="C263" s="1"/>
      <c r="D263" s="1"/>
      <c r="E263" s="1"/>
      <c r="F263" s="1"/>
      <c r="G263" s="1"/>
      <c r="H263" s="1"/>
      <c r="I263" s="1"/>
      <c r="J263" s="1"/>
      <c r="K263" s="1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5" ht="12.75" customHeight="1" x14ac:dyDescent="0.25">
      <c r="A264" s="1"/>
      <c r="B264" s="4"/>
      <c r="C264" s="1"/>
      <c r="D264" s="1"/>
      <c r="E264" s="1"/>
      <c r="F264" s="1"/>
      <c r="G264" s="1"/>
      <c r="H264" s="1"/>
      <c r="I264" s="1"/>
      <c r="J264" s="1"/>
      <c r="K264" s="1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5" ht="12.75" customHeight="1" x14ac:dyDescent="0.25">
      <c r="A265" s="1"/>
      <c r="B265" s="4"/>
      <c r="C265" s="1"/>
      <c r="D265" s="1"/>
      <c r="E265" s="1"/>
      <c r="F265" s="1"/>
      <c r="G265" s="1"/>
      <c r="H265" s="1"/>
      <c r="I265" s="1"/>
      <c r="J265" s="1"/>
      <c r="K265" s="1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5" ht="12.75" customHeight="1" x14ac:dyDescent="0.25">
      <c r="A266" s="1"/>
      <c r="B266" s="4"/>
      <c r="C266" s="1"/>
      <c r="D266" s="1"/>
      <c r="E266" s="1"/>
      <c r="F266" s="1"/>
      <c r="G266" s="1"/>
      <c r="H266" s="1"/>
      <c r="I266" s="1"/>
      <c r="J266" s="1"/>
      <c r="K266" s="1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5" ht="12.75" customHeight="1" x14ac:dyDescent="0.25">
      <c r="A267" s="1"/>
      <c r="B267" s="4"/>
      <c r="C267" s="1"/>
      <c r="D267" s="1"/>
      <c r="E267" s="1"/>
      <c r="F267" s="1"/>
      <c r="G267" s="1"/>
      <c r="H267" s="1"/>
      <c r="I267" s="1"/>
      <c r="J267" s="1"/>
      <c r="K267" s="1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1:35" ht="12.75" customHeight="1" x14ac:dyDescent="0.25">
      <c r="A268" s="1"/>
      <c r="B268" s="4"/>
      <c r="C268" s="1"/>
      <c r="D268" s="1"/>
      <c r="E268" s="1"/>
      <c r="F268" s="1"/>
      <c r="G268" s="1"/>
      <c r="H268" s="1"/>
      <c r="I268" s="1"/>
      <c r="J268" s="1"/>
      <c r="K268" s="1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spans="1:35" ht="12.75" customHeight="1" x14ac:dyDescent="0.25">
      <c r="A269" s="1"/>
      <c r="B269" s="4"/>
      <c r="C269" s="1"/>
      <c r="D269" s="1"/>
      <c r="E269" s="1"/>
      <c r="F269" s="1"/>
      <c r="G269" s="1"/>
      <c r="H269" s="1"/>
      <c r="I269" s="1"/>
      <c r="J269" s="1"/>
      <c r="K269" s="1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1:35" ht="12.75" customHeight="1" x14ac:dyDescent="0.25">
      <c r="A270" s="1"/>
      <c r="B270" s="4"/>
      <c r="C270" s="1"/>
      <c r="D270" s="1"/>
      <c r="E270" s="1"/>
      <c r="F270" s="1"/>
      <c r="G270" s="1"/>
      <c r="H270" s="1"/>
      <c r="I270" s="1"/>
      <c r="J270" s="1"/>
      <c r="K270" s="1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spans="1:35" ht="12.75" customHeight="1" x14ac:dyDescent="0.25">
      <c r="A271" s="1"/>
      <c r="B271" s="4"/>
      <c r="C271" s="1"/>
      <c r="D271" s="1"/>
      <c r="E271" s="1"/>
      <c r="F271" s="1"/>
      <c r="G271" s="1"/>
      <c r="H271" s="1"/>
      <c r="I271" s="1"/>
      <c r="J271" s="1"/>
      <c r="K271" s="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1:35" ht="12.75" customHeight="1" x14ac:dyDescent="0.25">
      <c r="A272" s="1"/>
      <c r="B272" s="4"/>
      <c r="C272" s="1"/>
      <c r="D272" s="1"/>
      <c r="E272" s="1"/>
      <c r="F272" s="1"/>
      <c r="G272" s="1"/>
      <c r="H272" s="1"/>
      <c r="I272" s="1"/>
      <c r="J272" s="1"/>
      <c r="K272" s="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spans="1:35" ht="12.75" customHeight="1" x14ac:dyDescent="0.25">
      <c r="A273" s="1"/>
      <c r="B273" s="4"/>
      <c r="C273" s="1"/>
      <c r="D273" s="1"/>
      <c r="E273" s="1"/>
      <c r="F273" s="1"/>
      <c r="G273" s="1"/>
      <c r="H273" s="1"/>
      <c r="I273" s="1"/>
      <c r="J273" s="1"/>
      <c r="K273" s="1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 ht="12.75" customHeight="1" x14ac:dyDescent="0.25">
      <c r="A274" s="1"/>
      <c r="B274" s="4"/>
      <c r="C274" s="1"/>
      <c r="D274" s="1"/>
      <c r="E274" s="1"/>
      <c r="F274" s="1"/>
      <c r="G274" s="1"/>
      <c r="H274" s="1"/>
      <c r="I274" s="1"/>
      <c r="J274" s="1"/>
      <c r="K274" s="1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1:35" ht="12.75" customHeight="1" x14ac:dyDescent="0.25">
      <c r="A275" s="1"/>
      <c r="B275" s="4"/>
      <c r="C275" s="1"/>
      <c r="D275" s="1"/>
      <c r="E275" s="1"/>
      <c r="F275" s="1"/>
      <c r="G275" s="1"/>
      <c r="H275" s="1"/>
      <c r="I275" s="1"/>
      <c r="J275" s="1"/>
      <c r="K275" s="1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 ht="12.75" customHeight="1" x14ac:dyDescent="0.25">
      <c r="A276" s="1"/>
      <c r="B276" s="4"/>
      <c r="C276" s="1"/>
      <c r="D276" s="1"/>
      <c r="E276" s="1"/>
      <c r="F276" s="1"/>
      <c r="G276" s="1"/>
      <c r="H276" s="1"/>
      <c r="I276" s="1"/>
      <c r="J276" s="1"/>
      <c r="K276" s="1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1:35" ht="12.75" customHeight="1" x14ac:dyDescent="0.25">
      <c r="A277" s="1"/>
      <c r="B277" s="4"/>
      <c r="C277" s="1"/>
      <c r="D277" s="1"/>
      <c r="E277" s="1"/>
      <c r="F277" s="1"/>
      <c r="G277" s="1"/>
      <c r="H277" s="1"/>
      <c r="I277" s="1"/>
      <c r="J277" s="1"/>
      <c r="K277" s="1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 ht="12.75" customHeight="1" x14ac:dyDescent="0.25">
      <c r="A278" s="1"/>
      <c r="B278" s="4"/>
      <c r="C278" s="1"/>
      <c r="D278" s="1"/>
      <c r="E278" s="1"/>
      <c r="F278" s="1"/>
      <c r="G278" s="1"/>
      <c r="H278" s="1"/>
      <c r="I278" s="1"/>
      <c r="J278" s="1"/>
      <c r="K278" s="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1:35" ht="12.75" customHeight="1" x14ac:dyDescent="0.25">
      <c r="A279" s="1"/>
      <c r="B279" s="4"/>
      <c r="C279" s="1"/>
      <c r="D279" s="1"/>
      <c r="E279" s="1"/>
      <c r="F279" s="1"/>
      <c r="G279" s="1"/>
      <c r="H279" s="1"/>
      <c r="I279" s="1"/>
      <c r="J279" s="1"/>
      <c r="K279" s="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 ht="12.75" customHeight="1" x14ac:dyDescent="0.25">
      <c r="A280" s="1"/>
      <c r="B280" s="4"/>
      <c r="C280" s="1"/>
      <c r="D280" s="1"/>
      <c r="E280" s="1"/>
      <c r="F280" s="1"/>
      <c r="G280" s="1"/>
      <c r="H280" s="1"/>
      <c r="I280" s="1"/>
      <c r="J280" s="1"/>
      <c r="K280" s="1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1:35" ht="12.75" customHeight="1" x14ac:dyDescent="0.25">
      <c r="A281" s="1"/>
      <c r="B281" s="4"/>
      <c r="C281" s="1"/>
      <c r="D281" s="1"/>
      <c r="E281" s="1"/>
      <c r="F281" s="1"/>
      <c r="G281" s="1"/>
      <c r="H281" s="1"/>
      <c r="I281" s="1"/>
      <c r="J281" s="1"/>
      <c r="K281" s="1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 ht="12.75" customHeight="1" x14ac:dyDescent="0.25">
      <c r="A282" s="1"/>
      <c r="B282" s="4"/>
      <c r="C282" s="1"/>
      <c r="D282" s="1"/>
      <c r="E282" s="1"/>
      <c r="F282" s="1"/>
      <c r="G282" s="1"/>
      <c r="H282" s="1"/>
      <c r="I282" s="1"/>
      <c r="J282" s="1"/>
      <c r="K282" s="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1:35" ht="12.75" customHeight="1" x14ac:dyDescent="0.25">
      <c r="A283" s="1"/>
      <c r="B283" s="4"/>
      <c r="C283" s="1"/>
      <c r="D283" s="1"/>
      <c r="E283" s="1"/>
      <c r="F283" s="1"/>
      <c r="G283" s="1"/>
      <c r="H283" s="1"/>
      <c r="I283" s="1"/>
      <c r="J283" s="1"/>
      <c r="K283" s="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 ht="12.75" customHeight="1" x14ac:dyDescent="0.25">
      <c r="A284" s="1"/>
      <c r="B284" s="4"/>
      <c r="C284" s="1"/>
      <c r="D284" s="1"/>
      <c r="E284" s="1"/>
      <c r="F284" s="1"/>
      <c r="G284" s="1"/>
      <c r="H284" s="1"/>
      <c r="I284" s="1"/>
      <c r="J284" s="1"/>
      <c r="K284" s="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1:35" ht="12.75" customHeight="1" x14ac:dyDescent="0.25">
      <c r="A285" s="1"/>
      <c r="B285" s="4"/>
      <c r="C285" s="1"/>
      <c r="D285" s="1"/>
      <c r="E285" s="1"/>
      <c r="F285" s="1"/>
      <c r="G285" s="1"/>
      <c r="H285" s="1"/>
      <c r="I285" s="1"/>
      <c r="J285" s="1"/>
      <c r="K285" s="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 ht="12.75" customHeight="1" x14ac:dyDescent="0.25">
      <c r="A286" s="1"/>
      <c r="B286" s="4"/>
      <c r="C286" s="1"/>
      <c r="D286" s="1"/>
      <c r="E286" s="1"/>
      <c r="F286" s="1"/>
      <c r="G286" s="1"/>
      <c r="H286" s="1"/>
      <c r="I286" s="1"/>
      <c r="J286" s="1"/>
      <c r="K286" s="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1:35" ht="12.75" customHeight="1" x14ac:dyDescent="0.25">
      <c r="A287" s="1"/>
      <c r="B287" s="4"/>
      <c r="C287" s="1"/>
      <c r="D287" s="1"/>
      <c r="E287" s="1"/>
      <c r="F287" s="1"/>
      <c r="G287" s="1"/>
      <c r="H287" s="1"/>
      <c r="I287" s="1"/>
      <c r="J287" s="1"/>
      <c r="K287" s="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 ht="12.75" customHeight="1" x14ac:dyDescent="0.25">
      <c r="A288" s="1"/>
      <c r="B288" s="4"/>
      <c r="C288" s="1"/>
      <c r="D288" s="1"/>
      <c r="E288" s="1"/>
      <c r="F288" s="1"/>
      <c r="G288" s="1"/>
      <c r="H288" s="1"/>
      <c r="I288" s="1"/>
      <c r="J288" s="1"/>
      <c r="K288" s="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  <row r="289" spans="1:35" ht="12.75" customHeight="1" x14ac:dyDescent="0.25">
      <c r="A289" s="1"/>
      <c r="B289" s="4"/>
      <c r="C289" s="1"/>
      <c r="D289" s="1"/>
      <c r="E289" s="1"/>
      <c r="F289" s="1"/>
      <c r="G289" s="1"/>
      <c r="H289" s="1"/>
      <c r="I289" s="1"/>
      <c r="J289" s="1"/>
      <c r="K289" s="1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</row>
    <row r="290" spans="1:35" ht="12.75" customHeight="1" x14ac:dyDescent="0.25">
      <c r="A290" s="1"/>
      <c r="B290" s="4"/>
      <c r="C290" s="1"/>
      <c r="D290" s="1"/>
      <c r="E290" s="1"/>
      <c r="F290" s="1"/>
      <c r="G290" s="1"/>
      <c r="H290" s="1"/>
      <c r="I290" s="1"/>
      <c r="J290" s="1"/>
      <c r="K290" s="1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</row>
    <row r="291" spans="1:35" ht="12.75" customHeight="1" x14ac:dyDescent="0.25">
      <c r="A291" s="1"/>
      <c r="B291" s="4"/>
      <c r="C291" s="1"/>
      <c r="D291" s="1"/>
      <c r="E291" s="1"/>
      <c r="F291" s="1"/>
      <c r="G291" s="1"/>
      <c r="H291" s="1"/>
      <c r="I291" s="1"/>
      <c r="J291" s="1"/>
      <c r="K291" s="1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</row>
    <row r="292" spans="1:35" ht="12.75" customHeight="1" x14ac:dyDescent="0.25">
      <c r="A292" s="1"/>
      <c r="B292" s="4"/>
      <c r="C292" s="1"/>
      <c r="D292" s="1"/>
      <c r="E292" s="1"/>
      <c r="F292" s="1"/>
      <c r="G292" s="1"/>
      <c r="H292" s="1"/>
      <c r="I292" s="1"/>
      <c r="J292" s="1"/>
      <c r="K292" s="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</row>
    <row r="293" spans="1:35" ht="12.75" customHeight="1" x14ac:dyDescent="0.25">
      <c r="A293" s="1"/>
      <c r="B293" s="4"/>
      <c r="C293" s="1"/>
      <c r="D293" s="1"/>
      <c r="E293" s="1"/>
      <c r="F293" s="1"/>
      <c r="G293" s="1"/>
      <c r="H293" s="1"/>
      <c r="I293" s="1"/>
      <c r="J293" s="1"/>
      <c r="K293" s="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</row>
    <row r="294" spans="1:35" ht="12.75" customHeight="1" x14ac:dyDescent="0.25">
      <c r="A294" s="1"/>
      <c r="B294" s="4"/>
      <c r="C294" s="1"/>
      <c r="D294" s="1"/>
      <c r="E294" s="1"/>
      <c r="F294" s="1"/>
      <c r="G294" s="1"/>
      <c r="H294" s="1"/>
      <c r="I294" s="1"/>
      <c r="J294" s="1"/>
      <c r="K294" s="1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</row>
    <row r="295" spans="1:35" ht="12.75" customHeight="1" x14ac:dyDescent="0.25">
      <c r="A295" s="1"/>
      <c r="B295" s="4"/>
      <c r="C295" s="1"/>
      <c r="D295" s="1"/>
      <c r="E295" s="1"/>
      <c r="F295" s="1"/>
      <c r="G295" s="1"/>
      <c r="H295" s="1"/>
      <c r="I295" s="1"/>
      <c r="J295" s="1"/>
      <c r="K295" s="1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</row>
    <row r="296" spans="1:35" ht="12.75" customHeight="1" x14ac:dyDescent="0.25">
      <c r="A296" s="1"/>
      <c r="B296" s="4"/>
      <c r="C296" s="1"/>
      <c r="D296" s="1"/>
      <c r="E296" s="1"/>
      <c r="F296" s="1"/>
      <c r="G296" s="1"/>
      <c r="H296" s="1"/>
      <c r="I296" s="1"/>
      <c r="J296" s="1"/>
      <c r="K296" s="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</row>
    <row r="297" spans="1:35" ht="12.75" customHeight="1" x14ac:dyDescent="0.25">
      <c r="A297" s="1"/>
      <c r="B297" s="4"/>
      <c r="C297" s="1"/>
      <c r="D297" s="1"/>
      <c r="E297" s="1"/>
      <c r="F297" s="1"/>
      <c r="G297" s="1"/>
      <c r="H297" s="1"/>
      <c r="I297" s="1"/>
      <c r="J297" s="1"/>
      <c r="K297" s="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</row>
    <row r="298" spans="1:35" ht="12.75" customHeight="1" x14ac:dyDescent="0.25">
      <c r="A298" s="1"/>
      <c r="B298" s="4"/>
      <c r="C298" s="1"/>
      <c r="D298" s="1"/>
      <c r="E298" s="1"/>
      <c r="F298" s="1"/>
      <c r="G298" s="1"/>
      <c r="H298" s="1"/>
      <c r="I298" s="1"/>
      <c r="J298" s="1"/>
      <c r="K298" s="1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</row>
    <row r="299" spans="1:35" ht="12.75" customHeight="1" x14ac:dyDescent="0.25">
      <c r="A299" s="1"/>
      <c r="B299" s="4"/>
      <c r="C299" s="1"/>
      <c r="D299" s="1"/>
      <c r="E299" s="1"/>
      <c r="F299" s="1"/>
      <c r="G299" s="1"/>
      <c r="H299" s="1"/>
      <c r="I299" s="1"/>
      <c r="J299" s="1"/>
      <c r="K299" s="1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</row>
    <row r="300" spans="1:35" ht="12.75" customHeight="1" x14ac:dyDescent="0.25">
      <c r="A300" s="1"/>
      <c r="B300" s="4"/>
      <c r="C300" s="1"/>
      <c r="D300" s="1"/>
      <c r="E300" s="1"/>
      <c r="F300" s="1"/>
      <c r="G300" s="1"/>
      <c r="H300" s="1"/>
      <c r="I300" s="1"/>
      <c r="J300" s="1"/>
      <c r="K300" s="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</row>
    <row r="301" spans="1:35" ht="12.75" customHeight="1" x14ac:dyDescent="0.25">
      <c r="A301" s="1"/>
      <c r="B301" s="4"/>
      <c r="C301" s="1"/>
      <c r="D301" s="1"/>
      <c r="E301" s="1"/>
      <c r="F301" s="1"/>
      <c r="G301" s="1"/>
      <c r="H301" s="1"/>
      <c r="I301" s="1"/>
      <c r="J301" s="1"/>
      <c r="K301" s="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</row>
    <row r="302" spans="1:35" ht="12.75" customHeight="1" x14ac:dyDescent="0.25">
      <c r="A302" s="1"/>
      <c r="B302" s="4"/>
      <c r="C302" s="1"/>
      <c r="D302" s="1"/>
      <c r="E302" s="1"/>
      <c r="F302" s="1"/>
      <c r="G302" s="1"/>
      <c r="H302" s="1"/>
      <c r="I302" s="1"/>
      <c r="J302" s="1"/>
      <c r="K302" s="1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</row>
    <row r="303" spans="1:35" ht="12.75" customHeight="1" x14ac:dyDescent="0.25">
      <c r="A303" s="1"/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</row>
    <row r="304" spans="1:35" ht="12.75" customHeight="1" x14ac:dyDescent="0.25">
      <c r="A304" s="1"/>
      <c r="B304" s="4"/>
      <c r="C304" s="1"/>
      <c r="D304" s="1"/>
      <c r="E304" s="1"/>
      <c r="F304" s="1"/>
      <c r="G304" s="1"/>
      <c r="H304" s="1"/>
      <c r="I304" s="1"/>
      <c r="J304" s="1"/>
      <c r="K304" s="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</row>
    <row r="305" spans="1:35" ht="12.75" customHeight="1" x14ac:dyDescent="0.25">
      <c r="A305" s="1"/>
      <c r="B305" s="4"/>
      <c r="C305" s="1"/>
      <c r="D305" s="1"/>
      <c r="E305" s="1"/>
      <c r="F305" s="1"/>
      <c r="G305" s="1"/>
      <c r="H305" s="1"/>
      <c r="I305" s="1"/>
      <c r="J305" s="1"/>
      <c r="K305" s="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</row>
    <row r="306" spans="1:35" ht="12.75" customHeight="1" x14ac:dyDescent="0.25">
      <c r="A306" s="1"/>
      <c r="B306" s="4"/>
      <c r="C306" s="1"/>
      <c r="D306" s="1"/>
      <c r="E306" s="1"/>
      <c r="F306" s="1"/>
      <c r="G306" s="1"/>
      <c r="H306" s="1"/>
      <c r="I306" s="1"/>
      <c r="J306" s="1"/>
      <c r="K306" s="1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</row>
    <row r="307" spans="1:35" ht="12.75" customHeight="1" x14ac:dyDescent="0.25">
      <c r="A307" s="1"/>
      <c r="B307" s="4"/>
      <c r="C307" s="1"/>
      <c r="D307" s="1"/>
      <c r="E307" s="1"/>
      <c r="F307" s="1"/>
      <c r="G307" s="1"/>
      <c r="H307" s="1"/>
      <c r="I307" s="1"/>
      <c r="J307" s="1"/>
      <c r="K307" s="1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</row>
    <row r="308" spans="1:35" ht="12.75" customHeight="1" x14ac:dyDescent="0.25">
      <c r="A308" s="1"/>
      <c r="B308" s="4"/>
      <c r="C308" s="1"/>
      <c r="D308" s="1"/>
      <c r="E308" s="1"/>
      <c r="F308" s="1"/>
      <c r="G308" s="1"/>
      <c r="H308" s="1"/>
      <c r="I308" s="1"/>
      <c r="J308" s="1"/>
      <c r="K308" s="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</row>
    <row r="309" spans="1:35" ht="12.75" customHeight="1" x14ac:dyDescent="0.25">
      <c r="A309" s="1"/>
      <c r="B309" s="4"/>
      <c r="C309" s="1"/>
      <c r="D309" s="1"/>
      <c r="E309" s="1"/>
      <c r="F309" s="1"/>
      <c r="G309" s="1"/>
      <c r="H309" s="1"/>
      <c r="I309" s="1"/>
      <c r="J309" s="1"/>
      <c r="K309" s="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</row>
    <row r="310" spans="1:35" ht="12.75" customHeight="1" x14ac:dyDescent="0.25">
      <c r="A310" s="1"/>
      <c r="B310" s="4"/>
      <c r="C310" s="1"/>
      <c r="D310" s="1"/>
      <c r="E310" s="1"/>
      <c r="F310" s="1"/>
      <c r="G310" s="1"/>
      <c r="H310" s="1"/>
      <c r="I310" s="1"/>
      <c r="J310" s="1"/>
      <c r="K310" s="1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</row>
    <row r="311" spans="1:35" ht="12.75" customHeight="1" x14ac:dyDescent="0.25">
      <c r="A311" s="1"/>
      <c r="B311" s="4"/>
      <c r="C311" s="1"/>
      <c r="D311" s="1"/>
      <c r="E311" s="1"/>
      <c r="F311" s="1"/>
      <c r="G311" s="1"/>
      <c r="H311" s="1"/>
      <c r="I311" s="1"/>
      <c r="J311" s="1"/>
      <c r="K311" s="1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</row>
    <row r="312" spans="1:35" ht="12.75" customHeight="1" x14ac:dyDescent="0.25">
      <c r="A312" s="1"/>
      <c r="B312" s="4"/>
      <c r="C312" s="1"/>
      <c r="D312" s="1"/>
      <c r="E312" s="1"/>
      <c r="F312" s="1"/>
      <c r="G312" s="1"/>
      <c r="H312" s="1"/>
      <c r="I312" s="1"/>
      <c r="J312" s="1"/>
      <c r="K312" s="1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</row>
    <row r="313" spans="1:35" ht="12.75" customHeight="1" x14ac:dyDescent="0.25">
      <c r="A313" s="1"/>
      <c r="B313" s="4"/>
      <c r="C313" s="1"/>
      <c r="D313" s="1"/>
      <c r="E313" s="1"/>
      <c r="F313" s="1"/>
      <c r="G313" s="1"/>
      <c r="H313" s="1"/>
      <c r="I313" s="1"/>
      <c r="J313" s="1"/>
      <c r="K313" s="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</row>
    <row r="314" spans="1:35" ht="12.75" customHeight="1" x14ac:dyDescent="0.25">
      <c r="A314" s="1"/>
      <c r="B314" s="4"/>
      <c r="C314" s="1"/>
      <c r="D314" s="1"/>
      <c r="E314" s="1"/>
      <c r="F314" s="1"/>
      <c r="G314" s="1"/>
      <c r="H314" s="1"/>
      <c r="I314" s="1"/>
      <c r="J314" s="1"/>
      <c r="K314" s="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</row>
    <row r="315" spans="1:35" ht="12.75" customHeight="1" x14ac:dyDescent="0.25">
      <c r="A315" s="1"/>
      <c r="B315" s="4"/>
      <c r="C315" s="1"/>
      <c r="D315" s="1"/>
      <c r="E315" s="1"/>
      <c r="F315" s="1"/>
      <c r="G315" s="1"/>
      <c r="H315" s="1"/>
      <c r="I315" s="1"/>
      <c r="J315" s="1"/>
      <c r="K315" s="1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</row>
    <row r="316" spans="1:35" ht="12.75" customHeight="1" x14ac:dyDescent="0.25">
      <c r="A316" s="1"/>
      <c r="B316" s="4"/>
      <c r="C316" s="1"/>
      <c r="D316" s="1"/>
      <c r="E316" s="1"/>
      <c r="F316" s="1"/>
      <c r="G316" s="1"/>
      <c r="H316" s="1"/>
      <c r="I316" s="1"/>
      <c r="J316" s="1"/>
      <c r="K316" s="1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</row>
    <row r="317" spans="1:35" ht="12.75" customHeight="1" x14ac:dyDescent="0.25">
      <c r="A317" s="1"/>
      <c r="B317" s="4"/>
      <c r="C317" s="1"/>
      <c r="D317" s="1"/>
      <c r="E317" s="1"/>
      <c r="F317" s="1"/>
      <c r="G317" s="1"/>
      <c r="H317" s="1"/>
      <c r="I317" s="1"/>
      <c r="J317" s="1"/>
      <c r="K317" s="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</row>
    <row r="318" spans="1:35" ht="12.75" customHeight="1" x14ac:dyDescent="0.25">
      <c r="A318" s="1"/>
      <c r="B318" s="4"/>
      <c r="C318" s="1"/>
      <c r="D318" s="1"/>
      <c r="E318" s="1"/>
      <c r="F318" s="1"/>
      <c r="G318" s="1"/>
      <c r="H318" s="1"/>
      <c r="I318" s="1"/>
      <c r="J318" s="1"/>
      <c r="K318" s="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</row>
    <row r="319" spans="1:35" ht="12.75" customHeight="1" x14ac:dyDescent="0.25">
      <c r="A319" s="1"/>
      <c r="B319" s="4"/>
      <c r="C319" s="1"/>
      <c r="D319" s="1"/>
      <c r="E319" s="1"/>
      <c r="F319" s="1"/>
      <c r="G319" s="1"/>
      <c r="H319" s="1"/>
      <c r="I319" s="1"/>
      <c r="J319" s="1"/>
      <c r="K319" s="1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</row>
    <row r="320" spans="1:35" ht="12.75" customHeight="1" x14ac:dyDescent="0.25">
      <c r="A320" s="1"/>
      <c r="B320" s="4"/>
      <c r="C320" s="1"/>
      <c r="D320" s="1"/>
      <c r="E320" s="1"/>
      <c r="F320" s="1"/>
      <c r="G320" s="1"/>
      <c r="H320" s="1"/>
      <c r="I320" s="1"/>
      <c r="J320" s="1"/>
      <c r="K320" s="1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</row>
    <row r="321" spans="1:35" ht="12.75" customHeight="1" x14ac:dyDescent="0.25">
      <c r="A321" s="1"/>
      <c r="B321" s="4"/>
      <c r="C321" s="1"/>
      <c r="D321" s="1"/>
      <c r="E321" s="1"/>
      <c r="F321" s="1"/>
      <c r="G321" s="1"/>
      <c r="H321" s="1"/>
      <c r="I321" s="1"/>
      <c r="J321" s="1"/>
      <c r="K321" s="1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</row>
    <row r="322" spans="1:35" ht="12.75" customHeight="1" x14ac:dyDescent="0.25">
      <c r="A322" s="1"/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</row>
    <row r="323" spans="1:35" ht="12.75" customHeight="1" x14ac:dyDescent="0.25">
      <c r="A323" s="1"/>
      <c r="B323" s="4"/>
      <c r="C323" s="1"/>
      <c r="D323" s="1"/>
      <c r="E323" s="1"/>
      <c r="F323" s="1"/>
      <c r="G323" s="1"/>
      <c r="H323" s="1"/>
      <c r="I323" s="1"/>
      <c r="J323" s="1"/>
      <c r="K323" s="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</row>
    <row r="324" spans="1:35" ht="12.75" customHeight="1" x14ac:dyDescent="0.25">
      <c r="A324" s="1"/>
      <c r="B324" s="4"/>
      <c r="C324" s="1"/>
      <c r="D324" s="1"/>
      <c r="E324" s="1"/>
      <c r="F324" s="1"/>
      <c r="G324" s="1"/>
      <c r="H324" s="1"/>
      <c r="I324" s="1"/>
      <c r="J324" s="1"/>
      <c r="K324" s="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</row>
    <row r="325" spans="1:35" ht="12.75" customHeight="1" x14ac:dyDescent="0.25">
      <c r="A325" s="1"/>
      <c r="B325" s="4"/>
      <c r="C325" s="1"/>
      <c r="D325" s="1"/>
      <c r="E325" s="1"/>
      <c r="F325" s="1"/>
      <c r="G325" s="1"/>
      <c r="H325" s="1"/>
      <c r="I325" s="1"/>
      <c r="J325" s="1"/>
      <c r="K325" s="1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</row>
    <row r="326" spans="1:35" ht="12.75" customHeight="1" x14ac:dyDescent="0.25">
      <c r="A326" s="1"/>
      <c r="B326" s="4"/>
      <c r="C326" s="1"/>
      <c r="D326" s="1"/>
      <c r="E326" s="1"/>
      <c r="F326" s="1"/>
      <c r="G326" s="1"/>
      <c r="H326" s="1"/>
      <c r="I326" s="1"/>
      <c r="J326" s="1"/>
      <c r="K326" s="1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</row>
    <row r="327" spans="1:35" ht="12.75" customHeight="1" x14ac:dyDescent="0.25">
      <c r="A327" s="1"/>
      <c r="B327" s="4"/>
      <c r="C327" s="1"/>
      <c r="D327" s="1"/>
      <c r="E327" s="1"/>
      <c r="F327" s="1"/>
      <c r="G327" s="1"/>
      <c r="H327" s="1"/>
      <c r="I327" s="1"/>
      <c r="J327" s="1"/>
      <c r="K327" s="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</row>
    <row r="328" spans="1:35" ht="12.75" customHeight="1" x14ac:dyDescent="0.25">
      <c r="A328" s="1"/>
      <c r="B328" s="4"/>
      <c r="C328" s="1"/>
      <c r="D328" s="1"/>
      <c r="E328" s="1"/>
      <c r="F328" s="1"/>
      <c r="G328" s="1"/>
      <c r="H328" s="1"/>
      <c r="I328" s="1"/>
      <c r="J328" s="1"/>
      <c r="K328" s="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</row>
    <row r="329" spans="1:35" ht="12.75" customHeight="1" x14ac:dyDescent="0.25">
      <c r="A329" s="1"/>
      <c r="B329" s="4"/>
      <c r="C329" s="1"/>
      <c r="D329" s="1"/>
      <c r="E329" s="1"/>
      <c r="F329" s="1"/>
      <c r="G329" s="1"/>
      <c r="H329" s="1"/>
      <c r="I329" s="1"/>
      <c r="J329" s="1"/>
      <c r="K329" s="1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</row>
    <row r="330" spans="1:35" ht="12.75" customHeight="1" x14ac:dyDescent="0.25">
      <c r="A330" s="1"/>
      <c r="B330" s="4"/>
      <c r="C330" s="1"/>
      <c r="D330" s="1"/>
      <c r="E330" s="1"/>
      <c r="F330" s="1"/>
      <c r="G330" s="1"/>
      <c r="H330" s="1"/>
      <c r="I330" s="1"/>
      <c r="J330" s="1"/>
      <c r="K330" s="1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</row>
    <row r="331" spans="1:35" ht="12.75" customHeight="1" x14ac:dyDescent="0.25">
      <c r="A331" s="1"/>
      <c r="B331" s="4"/>
      <c r="C331" s="1"/>
      <c r="D331" s="1"/>
      <c r="E331" s="1"/>
      <c r="F331" s="1"/>
      <c r="G331" s="1"/>
      <c r="H331" s="1"/>
      <c r="I331" s="1"/>
      <c r="J331" s="1"/>
      <c r="K331" s="1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</row>
    <row r="332" spans="1:35" ht="12.75" customHeight="1" x14ac:dyDescent="0.25">
      <c r="A332" s="1"/>
      <c r="B332" s="4"/>
      <c r="C332" s="1"/>
      <c r="D332" s="1"/>
      <c r="E332" s="1"/>
      <c r="F332" s="1"/>
      <c r="G332" s="1"/>
      <c r="H332" s="1"/>
      <c r="I332" s="1"/>
      <c r="J332" s="1"/>
      <c r="K332" s="1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</row>
    <row r="333" spans="1:35" ht="12.75" customHeight="1" x14ac:dyDescent="0.25">
      <c r="A333" s="1"/>
      <c r="B333" s="4"/>
      <c r="C333" s="1"/>
      <c r="D333" s="1"/>
      <c r="E333" s="1"/>
      <c r="F333" s="1"/>
      <c r="G333" s="1"/>
      <c r="H333" s="1"/>
      <c r="I333" s="1"/>
      <c r="J333" s="1"/>
      <c r="K333" s="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</row>
    <row r="334" spans="1:35" ht="12.75" customHeight="1" x14ac:dyDescent="0.25">
      <c r="A334" s="1"/>
      <c r="B334" s="4"/>
      <c r="C334" s="1"/>
      <c r="D334" s="1"/>
      <c r="E334" s="1"/>
      <c r="F334" s="1"/>
      <c r="G334" s="1"/>
      <c r="H334" s="1"/>
      <c r="I334" s="1"/>
      <c r="J334" s="1"/>
      <c r="K334" s="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</row>
    <row r="335" spans="1:35" ht="12.75" customHeight="1" x14ac:dyDescent="0.25">
      <c r="A335" s="1"/>
      <c r="B335" s="4"/>
      <c r="C335" s="1"/>
      <c r="D335" s="1"/>
      <c r="E335" s="1"/>
      <c r="F335" s="1"/>
      <c r="G335" s="1"/>
      <c r="H335" s="1"/>
      <c r="I335" s="1"/>
      <c r="J335" s="1"/>
      <c r="K335" s="1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</row>
    <row r="336" spans="1:35" ht="12.75" customHeight="1" x14ac:dyDescent="0.25">
      <c r="A336" s="1"/>
      <c r="B336" s="4"/>
      <c r="C336" s="1"/>
      <c r="D336" s="1"/>
      <c r="E336" s="1"/>
      <c r="F336" s="1"/>
      <c r="G336" s="1"/>
      <c r="H336" s="1"/>
      <c r="I336" s="1"/>
      <c r="J336" s="1"/>
      <c r="K336" s="1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</row>
    <row r="337" spans="1:35" ht="12.75" customHeight="1" x14ac:dyDescent="0.25">
      <c r="A337" s="1"/>
      <c r="B337" s="4"/>
      <c r="C337" s="1"/>
      <c r="D337" s="1"/>
      <c r="E337" s="1"/>
      <c r="F337" s="1"/>
      <c r="G337" s="1"/>
      <c r="H337" s="1"/>
      <c r="I337" s="1"/>
      <c r="J337" s="1"/>
      <c r="K337" s="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</row>
    <row r="338" spans="1:35" ht="12.75" customHeight="1" x14ac:dyDescent="0.25">
      <c r="A338" s="1"/>
      <c r="B338" s="4"/>
      <c r="C338" s="1"/>
      <c r="D338" s="1"/>
      <c r="E338" s="1"/>
      <c r="F338" s="1"/>
      <c r="G338" s="1"/>
      <c r="H338" s="1"/>
      <c r="I338" s="1"/>
      <c r="J338" s="1"/>
      <c r="K338" s="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</row>
    <row r="339" spans="1:35" ht="12.75" customHeight="1" x14ac:dyDescent="0.25">
      <c r="A339" s="1"/>
      <c r="B339" s="4"/>
      <c r="C339" s="1"/>
      <c r="D339" s="1"/>
      <c r="E339" s="1"/>
      <c r="F339" s="1"/>
      <c r="G339" s="1"/>
      <c r="H339" s="1"/>
      <c r="I339" s="1"/>
      <c r="J339" s="1"/>
      <c r="K339" s="1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</row>
    <row r="340" spans="1:35" ht="12.75" customHeight="1" x14ac:dyDescent="0.25">
      <c r="A340" s="1"/>
      <c r="B340" s="4"/>
      <c r="C340" s="1"/>
      <c r="D340" s="1"/>
      <c r="E340" s="1"/>
      <c r="F340" s="1"/>
      <c r="G340" s="1"/>
      <c r="H340" s="1"/>
      <c r="I340" s="1"/>
      <c r="J340" s="1"/>
      <c r="K340" s="1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</row>
    <row r="341" spans="1:35" ht="12.75" customHeight="1" x14ac:dyDescent="0.25">
      <c r="A341" s="1"/>
      <c r="B341" s="4"/>
      <c r="C341" s="1"/>
      <c r="D341" s="1"/>
      <c r="E341" s="1"/>
      <c r="F341" s="1"/>
      <c r="G341" s="1"/>
      <c r="H341" s="1"/>
      <c r="I341" s="1"/>
      <c r="J341" s="1"/>
      <c r="K341" s="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</row>
    <row r="342" spans="1:35" ht="12.75" customHeight="1" x14ac:dyDescent="0.25">
      <c r="A342" s="1"/>
      <c r="B342" s="4"/>
      <c r="C342" s="1"/>
      <c r="D342" s="1"/>
      <c r="E342" s="1"/>
      <c r="F342" s="1"/>
      <c r="G342" s="1"/>
      <c r="H342" s="1"/>
      <c r="I342" s="1"/>
      <c r="J342" s="1"/>
      <c r="K342" s="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</row>
    <row r="343" spans="1:35" ht="12.75" customHeight="1" x14ac:dyDescent="0.25">
      <c r="A343" s="1"/>
      <c r="B343" s="4"/>
      <c r="C343" s="1"/>
      <c r="D343" s="1"/>
      <c r="E343" s="1"/>
      <c r="F343" s="1"/>
      <c r="G343" s="1"/>
      <c r="H343" s="1"/>
      <c r="I343" s="1"/>
      <c r="J343" s="1"/>
      <c r="K343" s="1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</row>
    <row r="344" spans="1:35" ht="12.75" customHeight="1" x14ac:dyDescent="0.25">
      <c r="A344" s="1"/>
      <c r="B344" s="4"/>
      <c r="C344" s="1"/>
      <c r="D344" s="1"/>
      <c r="E344" s="1"/>
      <c r="F344" s="1"/>
      <c r="G344" s="1"/>
      <c r="H344" s="1"/>
      <c r="I344" s="1"/>
      <c r="J344" s="1"/>
      <c r="K344" s="1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</row>
    <row r="345" spans="1:35" ht="12.75" customHeight="1" x14ac:dyDescent="0.25">
      <c r="A345" s="1"/>
      <c r="B345" s="4"/>
      <c r="C345" s="1"/>
      <c r="D345" s="1"/>
      <c r="E345" s="1"/>
      <c r="F345" s="1"/>
      <c r="G345" s="1"/>
      <c r="H345" s="1"/>
      <c r="I345" s="1"/>
      <c r="J345" s="1"/>
      <c r="K345" s="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</row>
    <row r="346" spans="1:35" ht="12.75" customHeight="1" x14ac:dyDescent="0.25">
      <c r="A346" s="1"/>
      <c r="B346" s="4"/>
      <c r="C346" s="1"/>
      <c r="D346" s="1"/>
      <c r="E346" s="1"/>
      <c r="F346" s="1"/>
      <c r="G346" s="1"/>
      <c r="H346" s="1"/>
      <c r="I346" s="1"/>
      <c r="J346" s="1"/>
      <c r="K346" s="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</row>
    <row r="347" spans="1:35" ht="12.75" customHeight="1" x14ac:dyDescent="0.25">
      <c r="A347" s="1"/>
      <c r="B347" s="4"/>
      <c r="C347" s="1"/>
      <c r="D347" s="1"/>
      <c r="E347" s="1"/>
      <c r="F347" s="1"/>
      <c r="G347" s="1"/>
      <c r="H347" s="1"/>
      <c r="I347" s="1"/>
      <c r="J347" s="1"/>
      <c r="K347" s="1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</row>
    <row r="348" spans="1:35" ht="12.75" customHeight="1" x14ac:dyDescent="0.25">
      <c r="A348" s="1"/>
      <c r="B348" s="4"/>
      <c r="C348" s="1"/>
      <c r="D348" s="1"/>
      <c r="E348" s="1"/>
      <c r="F348" s="1"/>
      <c r="G348" s="1"/>
      <c r="H348" s="1"/>
      <c r="I348" s="1"/>
      <c r="J348" s="1"/>
      <c r="K348" s="1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</row>
    <row r="349" spans="1:35" ht="12.75" customHeight="1" x14ac:dyDescent="0.25">
      <c r="A349" s="1"/>
      <c r="B349" s="4"/>
      <c r="C349" s="1"/>
      <c r="D349" s="1"/>
      <c r="E349" s="1"/>
      <c r="F349" s="1"/>
      <c r="G349" s="1"/>
      <c r="H349" s="1"/>
      <c r="I349" s="1"/>
      <c r="J349" s="1"/>
      <c r="K349" s="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</row>
    <row r="350" spans="1:35" ht="12.75" customHeight="1" x14ac:dyDescent="0.25">
      <c r="A350" s="1"/>
      <c r="B350" s="4"/>
      <c r="C350" s="1"/>
      <c r="D350" s="1"/>
      <c r="E350" s="1"/>
      <c r="F350" s="1"/>
      <c r="G350" s="1"/>
      <c r="H350" s="1"/>
      <c r="I350" s="1"/>
      <c r="J350" s="1"/>
      <c r="K350" s="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</row>
    <row r="351" spans="1:35" ht="12.75" customHeight="1" x14ac:dyDescent="0.25">
      <c r="A351" s="1"/>
      <c r="B351" s="4"/>
      <c r="C351" s="1"/>
      <c r="D351" s="1"/>
      <c r="E351" s="1"/>
      <c r="F351" s="1"/>
      <c r="G351" s="1"/>
      <c r="H351" s="1"/>
      <c r="I351" s="1"/>
      <c r="J351" s="1"/>
      <c r="K351" s="1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</row>
    <row r="352" spans="1:35" ht="12.75" customHeight="1" x14ac:dyDescent="0.25">
      <c r="A352" s="1"/>
      <c r="B352" s="4"/>
      <c r="C352" s="1"/>
      <c r="D352" s="1"/>
      <c r="E352" s="1"/>
      <c r="F352" s="1"/>
      <c r="G352" s="1"/>
      <c r="H352" s="1"/>
      <c r="I352" s="1"/>
      <c r="J352" s="1"/>
      <c r="K352" s="1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</row>
    <row r="353" spans="1:35" ht="12.75" customHeight="1" x14ac:dyDescent="0.25">
      <c r="A353" s="1"/>
      <c r="B353" s="4"/>
      <c r="C353" s="1"/>
      <c r="D353" s="1"/>
      <c r="E353" s="1"/>
      <c r="F353" s="1"/>
      <c r="G353" s="1"/>
      <c r="H353" s="1"/>
      <c r="I353" s="1"/>
      <c r="J353" s="1"/>
      <c r="K353" s="1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</row>
    <row r="354" spans="1:35" ht="12.75" customHeight="1" x14ac:dyDescent="0.25">
      <c r="A354" s="1"/>
      <c r="B354" s="4"/>
      <c r="C354" s="1"/>
      <c r="D354" s="1"/>
      <c r="E354" s="1"/>
      <c r="F354" s="1"/>
      <c r="G354" s="1"/>
      <c r="H354" s="1"/>
      <c r="I354" s="1"/>
      <c r="J354" s="1"/>
      <c r="K354" s="1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</row>
    <row r="355" spans="1:35" ht="12.75" customHeight="1" x14ac:dyDescent="0.25">
      <c r="A355" s="1"/>
      <c r="B355" s="4"/>
      <c r="C355" s="1"/>
      <c r="D355" s="1"/>
      <c r="E355" s="1"/>
      <c r="F355" s="1"/>
      <c r="G355" s="1"/>
      <c r="H355" s="1"/>
      <c r="I355" s="1"/>
      <c r="J355" s="1"/>
      <c r="K355" s="1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</row>
    <row r="356" spans="1:35" ht="12.75" customHeight="1" x14ac:dyDescent="0.25">
      <c r="A356" s="1"/>
      <c r="B356" s="4"/>
      <c r="C356" s="1"/>
      <c r="D356" s="1"/>
      <c r="E356" s="1"/>
      <c r="F356" s="1"/>
      <c r="G356" s="1"/>
      <c r="H356" s="1"/>
      <c r="I356" s="1"/>
      <c r="J356" s="1"/>
      <c r="K356" s="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</row>
    <row r="357" spans="1:35" ht="12.75" customHeight="1" x14ac:dyDescent="0.25">
      <c r="A357" s="1"/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</row>
    <row r="358" spans="1:35" ht="12.75" customHeight="1" x14ac:dyDescent="0.25">
      <c r="A358" s="1"/>
      <c r="B358" s="4"/>
      <c r="C358" s="1"/>
      <c r="D358" s="1"/>
      <c r="E358" s="1"/>
      <c r="F358" s="1"/>
      <c r="G358" s="1"/>
      <c r="H358" s="1"/>
      <c r="I358" s="1"/>
      <c r="J358" s="1"/>
      <c r="K358" s="1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</row>
    <row r="359" spans="1:35" ht="12.75" customHeight="1" x14ac:dyDescent="0.25">
      <c r="A359" s="1"/>
      <c r="B359" s="4"/>
      <c r="C359" s="1"/>
      <c r="D359" s="1"/>
      <c r="E359" s="1"/>
      <c r="F359" s="1"/>
      <c r="G359" s="1"/>
      <c r="H359" s="1"/>
      <c r="I359" s="1"/>
      <c r="J359" s="1"/>
      <c r="K359" s="1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</row>
    <row r="360" spans="1:35" ht="12.75" customHeight="1" x14ac:dyDescent="0.25">
      <c r="A360" s="1"/>
      <c r="B360" s="4"/>
      <c r="C360" s="1"/>
      <c r="D360" s="1"/>
      <c r="E360" s="1"/>
      <c r="F360" s="1"/>
      <c r="G360" s="1"/>
      <c r="H360" s="1"/>
      <c r="I360" s="1"/>
      <c r="J360" s="1"/>
      <c r="K360" s="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</row>
    <row r="361" spans="1:35" ht="12.75" customHeight="1" x14ac:dyDescent="0.25">
      <c r="A361" s="1"/>
      <c r="B361" s="4"/>
      <c r="C361" s="1"/>
      <c r="D361" s="1"/>
      <c r="E361" s="1"/>
      <c r="F361" s="1"/>
      <c r="G361" s="1"/>
      <c r="H361" s="1"/>
      <c r="I361" s="1"/>
      <c r="J361" s="1"/>
      <c r="K361" s="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</row>
    <row r="362" spans="1:35" ht="12.75" customHeight="1" x14ac:dyDescent="0.25">
      <c r="A362" s="1"/>
      <c r="B362" s="4"/>
      <c r="C362" s="1"/>
      <c r="D362" s="1"/>
      <c r="E362" s="1"/>
      <c r="F362" s="1"/>
      <c r="G362" s="1"/>
      <c r="H362" s="1"/>
      <c r="I362" s="1"/>
      <c r="J362" s="1"/>
      <c r="K362" s="1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</row>
    <row r="363" spans="1:35" ht="12.75" customHeight="1" x14ac:dyDescent="0.25">
      <c r="A363" s="1"/>
      <c r="B363" s="4"/>
      <c r="C363" s="1"/>
      <c r="D363" s="1"/>
      <c r="E363" s="1"/>
      <c r="F363" s="1"/>
      <c r="G363" s="1"/>
      <c r="H363" s="1"/>
      <c r="I363" s="1"/>
      <c r="J363" s="1"/>
      <c r="K363" s="1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</row>
    <row r="364" spans="1:35" ht="12.75" customHeight="1" x14ac:dyDescent="0.25">
      <c r="A364" s="1"/>
      <c r="B364" s="4"/>
      <c r="C364" s="1"/>
      <c r="D364" s="1"/>
      <c r="E364" s="1"/>
      <c r="F364" s="1"/>
      <c r="G364" s="1"/>
      <c r="H364" s="1"/>
      <c r="I364" s="1"/>
      <c r="J364" s="1"/>
      <c r="K364" s="1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</row>
    <row r="365" spans="1:35" ht="12.75" customHeight="1" x14ac:dyDescent="0.25">
      <c r="A365" s="1"/>
      <c r="B365" s="4"/>
      <c r="C365" s="1"/>
      <c r="D365" s="1"/>
      <c r="E365" s="1"/>
      <c r="F365" s="1"/>
      <c r="G365" s="1"/>
      <c r="H365" s="1"/>
      <c r="I365" s="1"/>
      <c r="J365" s="1"/>
      <c r="K365" s="1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</row>
    <row r="366" spans="1:35" ht="12.75" customHeight="1" x14ac:dyDescent="0.25">
      <c r="A366" s="1"/>
      <c r="B366" s="4"/>
      <c r="C366" s="1"/>
      <c r="D366" s="1"/>
      <c r="E366" s="1"/>
      <c r="F366" s="1"/>
      <c r="G366" s="1"/>
      <c r="H366" s="1"/>
      <c r="I366" s="1"/>
      <c r="J366" s="1"/>
      <c r="K366" s="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</row>
    <row r="367" spans="1:35" ht="12.75" customHeight="1" x14ac:dyDescent="0.25">
      <c r="A367" s="1"/>
      <c r="B367" s="4"/>
      <c r="C367" s="1"/>
      <c r="D367" s="1"/>
      <c r="E367" s="1"/>
      <c r="F367" s="1"/>
      <c r="G367" s="1"/>
      <c r="H367" s="1"/>
      <c r="I367" s="1"/>
      <c r="J367" s="1"/>
      <c r="K367" s="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</row>
    <row r="368" spans="1:35" ht="12.75" customHeight="1" x14ac:dyDescent="0.25">
      <c r="A368" s="1"/>
      <c r="B368" s="4"/>
      <c r="C368" s="1"/>
      <c r="D368" s="1"/>
      <c r="E368" s="1"/>
      <c r="F368" s="1"/>
      <c r="G368" s="1"/>
      <c r="H368" s="1"/>
      <c r="I368" s="1"/>
      <c r="J368" s="1"/>
      <c r="K368" s="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</row>
    <row r="369" spans="1:35" ht="12.75" customHeight="1" x14ac:dyDescent="0.25">
      <c r="A369" s="1"/>
      <c r="B369" s="4"/>
      <c r="C369" s="1"/>
      <c r="D369" s="1"/>
      <c r="E369" s="1"/>
      <c r="F369" s="1"/>
      <c r="G369" s="1"/>
      <c r="H369" s="1"/>
      <c r="I369" s="1"/>
      <c r="J369" s="1"/>
      <c r="K369" s="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</row>
    <row r="370" spans="1:35" ht="12.75" customHeight="1" x14ac:dyDescent="0.25">
      <c r="A370" s="1"/>
      <c r="B370" s="4"/>
      <c r="C370" s="1"/>
      <c r="D370" s="1"/>
      <c r="E370" s="1"/>
      <c r="F370" s="1"/>
      <c r="G370" s="1"/>
      <c r="H370" s="1"/>
      <c r="I370" s="1"/>
      <c r="J370" s="1"/>
      <c r="K370" s="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</row>
    <row r="371" spans="1:35" ht="12.75" customHeight="1" x14ac:dyDescent="0.25">
      <c r="A371" s="1"/>
      <c r="B371" s="4"/>
      <c r="C371" s="1"/>
      <c r="D371" s="1"/>
      <c r="E371" s="1"/>
      <c r="F371" s="1"/>
      <c r="G371" s="1"/>
      <c r="H371" s="1"/>
      <c r="I371" s="1"/>
      <c r="J371" s="1"/>
      <c r="K371" s="1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</row>
    <row r="372" spans="1:35" ht="12.75" customHeight="1" x14ac:dyDescent="0.25">
      <c r="A372" s="1"/>
      <c r="B372" s="4"/>
      <c r="C372" s="1"/>
      <c r="D372" s="1"/>
      <c r="E372" s="1"/>
      <c r="F372" s="1"/>
      <c r="G372" s="1"/>
      <c r="H372" s="1"/>
      <c r="I372" s="1"/>
      <c r="J372" s="1"/>
      <c r="K372" s="1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</row>
    <row r="373" spans="1:35" ht="12.75" customHeight="1" x14ac:dyDescent="0.25">
      <c r="A373" s="1"/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</row>
    <row r="374" spans="1:35" ht="12.75" customHeight="1" x14ac:dyDescent="0.25">
      <c r="A374" s="1"/>
      <c r="B374" s="4"/>
      <c r="C374" s="1"/>
      <c r="D374" s="1"/>
      <c r="E374" s="1"/>
      <c r="F374" s="1"/>
      <c r="G374" s="1"/>
      <c r="H374" s="1"/>
      <c r="I374" s="1"/>
      <c r="J374" s="1"/>
      <c r="K374" s="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</row>
    <row r="375" spans="1:35" ht="12.75" customHeight="1" x14ac:dyDescent="0.25">
      <c r="A375" s="1"/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</row>
    <row r="376" spans="1:35" ht="12.75" customHeight="1" x14ac:dyDescent="0.25">
      <c r="A376" s="1"/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</row>
    <row r="377" spans="1:35" ht="12.75" customHeight="1" x14ac:dyDescent="0.25">
      <c r="A377" s="1"/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</row>
    <row r="378" spans="1:35" ht="12.75" customHeight="1" x14ac:dyDescent="0.25">
      <c r="A378" s="1"/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</row>
    <row r="379" spans="1:35" ht="12.75" customHeight="1" x14ac:dyDescent="0.25">
      <c r="A379" s="1"/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</row>
    <row r="380" spans="1:35" ht="12.75" customHeight="1" x14ac:dyDescent="0.25">
      <c r="A380" s="1"/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</row>
    <row r="381" spans="1:35" ht="12.75" customHeight="1" x14ac:dyDescent="0.25">
      <c r="A381" s="1"/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</row>
    <row r="382" spans="1:35" ht="12.75" customHeight="1" x14ac:dyDescent="0.25">
      <c r="A382" s="1"/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</row>
    <row r="383" spans="1:35" ht="12.75" customHeight="1" x14ac:dyDescent="0.25">
      <c r="A383" s="1"/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</row>
    <row r="384" spans="1:35" ht="12.75" customHeight="1" x14ac:dyDescent="0.25">
      <c r="A384" s="1"/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</row>
    <row r="385" spans="1:35" ht="12.75" customHeight="1" x14ac:dyDescent="0.25">
      <c r="A385" s="1"/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</row>
    <row r="386" spans="1:35" ht="12.75" customHeight="1" x14ac:dyDescent="0.25">
      <c r="A386" s="1"/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</row>
    <row r="387" spans="1:35" ht="12.75" customHeight="1" x14ac:dyDescent="0.25">
      <c r="A387" s="1"/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</row>
    <row r="388" spans="1:35" ht="12.75" customHeight="1" x14ac:dyDescent="0.25">
      <c r="A388" s="1"/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</row>
    <row r="389" spans="1:35" ht="12.75" customHeight="1" x14ac:dyDescent="0.25">
      <c r="A389" s="1"/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</row>
    <row r="390" spans="1:35" ht="12.75" customHeight="1" x14ac:dyDescent="0.25">
      <c r="A390" s="1"/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</row>
    <row r="391" spans="1:35" ht="12.75" customHeight="1" x14ac:dyDescent="0.25">
      <c r="A391" s="1"/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</row>
    <row r="392" spans="1:35" ht="12.75" customHeight="1" x14ac:dyDescent="0.25">
      <c r="A392" s="1"/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</row>
    <row r="393" spans="1:35" ht="12.75" customHeight="1" x14ac:dyDescent="0.25">
      <c r="A393" s="1"/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</row>
    <row r="394" spans="1:35" ht="12.75" customHeight="1" x14ac:dyDescent="0.25">
      <c r="A394" s="1"/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</row>
    <row r="395" spans="1:35" ht="12.75" customHeight="1" x14ac:dyDescent="0.25">
      <c r="A395" s="1"/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</row>
    <row r="396" spans="1:35" ht="12.75" customHeight="1" x14ac:dyDescent="0.25">
      <c r="A396" s="1"/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</row>
    <row r="397" spans="1:35" ht="12.75" customHeight="1" x14ac:dyDescent="0.25">
      <c r="A397" s="1"/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</row>
    <row r="398" spans="1:35" ht="12.75" customHeight="1" x14ac:dyDescent="0.25">
      <c r="A398" s="1"/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</row>
    <row r="399" spans="1:35" ht="12.75" customHeight="1" x14ac:dyDescent="0.25">
      <c r="A399" s="1"/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</row>
    <row r="400" spans="1:35" ht="12.75" customHeight="1" x14ac:dyDescent="0.25">
      <c r="A400" s="1"/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</row>
    <row r="401" spans="1:35" ht="12.75" customHeight="1" x14ac:dyDescent="0.25">
      <c r="A401" s="1"/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</row>
    <row r="402" spans="1:35" ht="12.75" customHeight="1" x14ac:dyDescent="0.25">
      <c r="A402" s="1"/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</row>
    <row r="403" spans="1:35" ht="12.75" customHeight="1" x14ac:dyDescent="0.25">
      <c r="A403" s="1"/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</row>
    <row r="404" spans="1:35" ht="12.75" customHeight="1" x14ac:dyDescent="0.25">
      <c r="A404" s="1"/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</row>
    <row r="405" spans="1:35" ht="12.75" customHeight="1" x14ac:dyDescent="0.25">
      <c r="A405" s="1"/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</row>
    <row r="406" spans="1:35" ht="12.75" customHeight="1" x14ac:dyDescent="0.25">
      <c r="A406" s="1"/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</row>
    <row r="407" spans="1:35" ht="12.75" customHeight="1" x14ac:dyDescent="0.25">
      <c r="A407" s="1"/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</row>
    <row r="408" spans="1:35" ht="12.75" customHeight="1" x14ac:dyDescent="0.25">
      <c r="A408" s="1"/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</row>
    <row r="409" spans="1:35" ht="12.75" customHeight="1" x14ac:dyDescent="0.25">
      <c r="A409" s="1"/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</row>
    <row r="410" spans="1:35" ht="12.75" customHeight="1" x14ac:dyDescent="0.25">
      <c r="A410" s="1"/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</row>
    <row r="411" spans="1:35" ht="12.75" customHeight="1" x14ac:dyDescent="0.25">
      <c r="A411" s="1"/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</row>
    <row r="412" spans="1:35" ht="12.75" customHeight="1" x14ac:dyDescent="0.25">
      <c r="A412" s="1"/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</row>
    <row r="413" spans="1:35" ht="12.75" customHeight="1" x14ac:dyDescent="0.25">
      <c r="A413" s="1"/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</row>
    <row r="414" spans="1:35" ht="12.75" customHeight="1" x14ac:dyDescent="0.25">
      <c r="A414" s="1"/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</row>
    <row r="415" spans="1:35" ht="12.75" customHeight="1" x14ac:dyDescent="0.25">
      <c r="A415" s="1"/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</row>
    <row r="416" spans="1:35" ht="12.75" customHeight="1" x14ac:dyDescent="0.25">
      <c r="A416" s="1"/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</row>
    <row r="417" spans="1:35" ht="12.75" customHeight="1" x14ac:dyDescent="0.25">
      <c r="A417" s="1"/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</row>
    <row r="418" spans="1:35" ht="12.75" customHeight="1" x14ac:dyDescent="0.25">
      <c r="A418" s="1"/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</row>
    <row r="419" spans="1:35" ht="12.75" customHeight="1" x14ac:dyDescent="0.25">
      <c r="A419" s="1"/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</row>
    <row r="420" spans="1:35" ht="12.75" customHeight="1" x14ac:dyDescent="0.25">
      <c r="A420" s="1"/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</row>
    <row r="421" spans="1:35" ht="12.75" customHeight="1" x14ac:dyDescent="0.25">
      <c r="A421" s="1"/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</row>
    <row r="422" spans="1:35" ht="12.75" customHeight="1" x14ac:dyDescent="0.25">
      <c r="A422" s="1"/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</row>
    <row r="423" spans="1:35" ht="12.75" customHeight="1" x14ac:dyDescent="0.25">
      <c r="A423" s="1"/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</row>
    <row r="424" spans="1:35" ht="12.75" customHeight="1" x14ac:dyDescent="0.25">
      <c r="A424" s="1"/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</row>
    <row r="425" spans="1:35" ht="12.75" customHeight="1" x14ac:dyDescent="0.25">
      <c r="A425" s="1"/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</row>
    <row r="426" spans="1:35" ht="12.75" customHeight="1" x14ac:dyDescent="0.25">
      <c r="A426" s="1"/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</row>
    <row r="427" spans="1:35" ht="12.75" customHeight="1" x14ac:dyDescent="0.25">
      <c r="A427" s="1"/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</row>
    <row r="428" spans="1:35" ht="12.75" customHeight="1" x14ac:dyDescent="0.25">
      <c r="A428" s="1"/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</row>
    <row r="429" spans="1:35" ht="12.75" customHeight="1" x14ac:dyDescent="0.25">
      <c r="A429" s="1"/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</row>
    <row r="430" spans="1:35" ht="12.75" customHeight="1" x14ac:dyDescent="0.25">
      <c r="A430" s="1"/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</row>
    <row r="431" spans="1:35" ht="12.75" customHeight="1" x14ac:dyDescent="0.25">
      <c r="A431" s="1"/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</row>
    <row r="432" spans="1:35" ht="12.75" customHeight="1" x14ac:dyDescent="0.25">
      <c r="A432" s="1"/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</row>
    <row r="433" spans="1:35" ht="12.75" customHeight="1" x14ac:dyDescent="0.25">
      <c r="A433" s="1"/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</row>
    <row r="434" spans="1:35" ht="12.75" customHeight="1" x14ac:dyDescent="0.25">
      <c r="A434" s="1"/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</row>
    <row r="435" spans="1:35" ht="12.75" customHeight="1" x14ac:dyDescent="0.25">
      <c r="A435" s="1"/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</row>
    <row r="436" spans="1:35" ht="12.75" customHeight="1" x14ac:dyDescent="0.25">
      <c r="A436" s="1"/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</row>
    <row r="437" spans="1:35" ht="12.75" customHeight="1" x14ac:dyDescent="0.25">
      <c r="A437" s="1"/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</row>
    <row r="438" spans="1:35" ht="12.75" customHeight="1" x14ac:dyDescent="0.25">
      <c r="A438" s="1"/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</row>
    <row r="439" spans="1:35" ht="12.75" customHeight="1" x14ac:dyDescent="0.25">
      <c r="A439" s="1"/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</row>
    <row r="440" spans="1:35" ht="12.75" customHeight="1" x14ac:dyDescent="0.25">
      <c r="A440" s="1"/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</row>
    <row r="441" spans="1:35" ht="12.75" customHeight="1" x14ac:dyDescent="0.25">
      <c r="A441" s="1"/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</row>
    <row r="442" spans="1:35" ht="12.75" customHeight="1" x14ac:dyDescent="0.25">
      <c r="A442" s="1"/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</row>
    <row r="443" spans="1:35" ht="12.75" customHeight="1" x14ac:dyDescent="0.25">
      <c r="A443" s="1"/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</row>
    <row r="444" spans="1:35" ht="12.75" customHeight="1" x14ac:dyDescent="0.25">
      <c r="A444" s="1"/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</row>
    <row r="445" spans="1:35" ht="12.75" customHeight="1" x14ac:dyDescent="0.25">
      <c r="A445" s="1"/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</row>
    <row r="446" spans="1:35" ht="12.75" customHeight="1" x14ac:dyDescent="0.25">
      <c r="A446" s="1"/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</row>
    <row r="447" spans="1:35" ht="12.75" customHeight="1" x14ac:dyDescent="0.25">
      <c r="A447" s="1"/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</row>
    <row r="448" spans="1:35" ht="12.75" customHeight="1" x14ac:dyDescent="0.25">
      <c r="A448" s="1"/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</row>
    <row r="449" spans="1:35" ht="12.75" customHeight="1" x14ac:dyDescent="0.25">
      <c r="A449" s="1"/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</row>
    <row r="450" spans="1:35" ht="12.75" customHeight="1" x14ac:dyDescent="0.25">
      <c r="A450" s="1"/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</row>
    <row r="451" spans="1:35" ht="12.75" customHeight="1" x14ac:dyDescent="0.25">
      <c r="A451" s="1"/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</row>
    <row r="452" spans="1:35" ht="12.75" customHeight="1" x14ac:dyDescent="0.25">
      <c r="A452" s="1"/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</row>
    <row r="453" spans="1:35" ht="12.75" customHeight="1" x14ac:dyDescent="0.25">
      <c r="A453" s="1"/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</row>
    <row r="454" spans="1:35" ht="12.75" customHeight="1" x14ac:dyDescent="0.25">
      <c r="A454" s="1"/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</row>
    <row r="455" spans="1:35" ht="12.75" customHeight="1" x14ac:dyDescent="0.25">
      <c r="A455" s="1"/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</row>
    <row r="456" spans="1:35" ht="12.75" customHeight="1" x14ac:dyDescent="0.25">
      <c r="A456" s="1"/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</row>
    <row r="457" spans="1:35" ht="12.75" customHeight="1" x14ac:dyDescent="0.25">
      <c r="A457" s="1"/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</row>
    <row r="458" spans="1:35" ht="12.75" customHeight="1" x14ac:dyDescent="0.25">
      <c r="A458" s="1"/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</row>
    <row r="459" spans="1:35" ht="12.75" customHeight="1" x14ac:dyDescent="0.25">
      <c r="A459" s="1"/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</row>
    <row r="460" spans="1:35" ht="12.75" customHeight="1" x14ac:dyDescent="0.25">
      <c r="A460" s="1"/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</row>
    <row r="461" spans="1:35" ht="12.75" customHeight="1" x14ac:dyDescent="0.25">
      <c r="A461" s="1"/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</row>
    <row r="462" spans="1:35" ht="12.75" customHeight="1" x14ac:dyDescent="0.25">
      <c r="A462" s="1"/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</row>
    <row r="463" spans="1:35" ht="12.75" customHeight="1" x14ac:dyDescent="0.25">
      <c r="A463" s="1"/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</row>
    <row r="464" spans="1:35" ht="12.75" customHeight="1" x14ac:dyDescent="0.25">
      <c r="A464" s="1"/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</row>
    <row r="465" spans="1:35" ht="12.75" customHeight="1" x14ac:dyDescent="0.25">
      <c r="A465" s="1"/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</row>
    <row r="466" spans="1:35" ht="12.75" customHeight="1" x14ac:dyDescent="0.25">
      <c r="A466" s="1"/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</row>
    <row r="467" spans="1:35" ht="12.75" customHeight="1" x14ac:dyDescent="0.25">
      <c r="A467" s="1"/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</row>
    <row r="468" spans="1:35" ht="12.75" customHeight="1" x14ac:dyDescent="0.25">
      <c r="A468" s="1"/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</row>
    <row r="469" spans="1:35" ht="12.75" customHeight="1" x14ac:dyDescent="0.25">
      <c r="A469" s="1"/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</row>
    <row r="470" spans="1:35" ht="12.75" customHeight="1" x14ac:dyDescent="0.25">
      <c r="A470" s="1"/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</row>
    <row r="471" spans="1:35" ht="12.75" customHeight="1" x14ac:dyDescent="0.25">
      <c r="A471" s="1"/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</row>
    <row r="472" spans="1:35" ht="12.75" customHeight="1" x14ac:dyDescent="0.25">
      <c r="A472" s="1"/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</row>
    <row r="473" spans="1:35" ht="12.75" customHeight="1" x14ac:dyDescent="0.25">
      <c r="A473" s="1"/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</row>
    <row r="474" spans="1:35" ht="12.75" customHeight="1" x14ac:dyDescent="0.25">
      <c r="A474" s="1"/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</row>
    <row r="475" spans="1:35" ht="12.75" customHeight="1" x14ac:dyDescent="0.25">
      <c r="A475" s="1"/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</row>
    <row r="476" spans="1:35" ht="12.75" customHeight="1" x14ac:dyDescent="0.25">
      <c r="A476" s="1"/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</row>
    <row r="477" spans="1:35" ht="12.75" customHeight="1" x14ac:dyDescent="0.25">
      <c r="A477" s="1"/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</row>
    <row r="478" spans="1:35" ht="12.75" customHeight="1" x14ac:dyDescent="0.25">
      <c r="A478" s="1"/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</row>
    <row r="479" spans="1:35" ht="12.75" customHeight="1" x14ac:dyDescent="0.25">
      <c r="A479" s="1"/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</row>
    <row r="480" spans="1:35" ht="12.75" customHeight="1" x14ac:dyDescent="0.25">
      <c r="A480" s="1"/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</row>
    <row r="481" spans="1:35" ht="12.75" customHeight="1" x14ac:dyDescent="0.25">
      <c r="A481" s="1"/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</row>
    <row r="482" spans="1:35" ht="12.75" customHeight="1" x14ac:dyDescent="0.25">
      <c r="A482" s="1"/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</row>
    <row r="483" spans="1:35" ht="12.75" customHeight="1" x14ac:dyDescent="0.25">
      <c r="A483" s="1"/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</row>
    <row r="484" spans="1:35" ht="12.75" customHeight="1" x14ac:dyDescent="0.25">
      <c r="A484" s="1"/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</row>
    <row r="485" spans="1:35" ht="12.75" customHeight="1" x14ac:dyDescent="0.25">
      <c r="A485" s="1"/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</row>
    <row r="486" spans="1:35" ht="12.75" customHeight="1" x14ac:dyDescent="0.25">
      <c r="A486" s="1"/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</row>
    <row r="487" spans="1:35" ht="12.75" customHeight="1" x14ac:dyDescent="0.25">
      <c r="A487" s="1"/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</row>
    <row r="488" spans="1:35" ht="12.75" customHeight="1" x14ac:dyDescent="0.25">
      <c r="A488" s="1"/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</row>
    <row r="489" spans="1:35" ht="12.75" customHeight="1" x14ac:dyDescent="0.25">
      <c r="A489" s="1"/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</row>
    <row r="490" spans="1:35" ht="12.75" customHeight="1" x14ac:dyDescent="0.25">
      <c r="A490" s="1"/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</row>
    <row r="491" spans="1:35" ht="12.75" customHeight="1" x14ac:dyDescent="0.25">
      <c r="A491" s="1"/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</row>
    <row r="492" spans="1:35" ht="12.75" customHeight="1" x14ac:dyDescent="0.25">
      <c r="A492" s="1"/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</row>
    <row r="493" spans="1:35" ht="12.75" customHeight="1" x14ac:dyDescent="0.25">
      <c r="A493" s="1"/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</row>
    <row r="494" spans="1:35" ht="12.75" customHeight="1" x14ac:dyDescent="0.25">
      <c r="A494" s="1"/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</row>
    <row r="495" spans="1:35" ht="12.75" customHeight="1" x14ac:dyDescent="0.25">
      <c r="A495" s="1"/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</row>
    <row r="496" spans="1:35" ht="12.75" customHeight="1" x14ac:dyDescent="0.25">
      <c r="A496" s="1"/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</row>
    <row r="497" spans="1:35" ht="12.75" customHeight="1" x14ac:dyDescent="0.25">
      <c r="A497" s="1"/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</row>
    <row r="498" spans="1:35" ht="12.75" customHeight="1" x14ac:dyDescent="0.25">
      <c r="A498" s="1"/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</row>
    <row r="499" spans="1:35" ht="12.75" customHeight="1" x14ac:dyDescent="0.25">
      <c r="A499" s="1"/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</row>
    <row r="500" spans="1:35" ht="12.75" customHeight="1" x14ac:dyDescent="0.25">
      <c r="A500" s="1"/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</row>
    <row r="501" spans="1:35" ht="12.75" customHeight="1" x14ac:dyDescent="0.25">
      <c r="A501" s="1"/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</row>
    <row r="502" spans="1:35" ht="12.75" customHeight="1" x14ac:dyDescent="0.25">
      <c r="A502" s="1"/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</row>
    <row r="503" spans="1:35" ht="12.75" customHeight="1" x14ac:dyDescent="0.25">
      <c r="A503" s="1"/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</row>
    <row r="504" spans="1:35" ht="12.75" customHeight="1" x14ac:dyDescent="0.25">
      <c r="A504" s="1"/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</row>
    <row r="505" spans="1:35" ht="12.75" customHeight="1" x14ac:dyDescent="0.25">
      <c r="A505" s="1"/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</row>
    <row r="506" spans="1:35" ht="12.75" customHeight="1" x14ac:dyDescent="0.25">
      <c r="A506" s="1"/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</row>
    <row r="507" spans="1:35" ht="12.75" customHeight="1" x14ac:dyDescent="0.25">
      <c r="A507" s="1"/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</row>
    <row r="508" spans="1:35" ht="12.75" customHeight="1" x14ac:dyDescent="0.25">
      <c r="A508" s="1"/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</row>
    <row r="509" spans="1:35" ht="12.75" customHeight="1" x14ac:dyDescent="0.25">
      <c r="A509" s="1"/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</row>
    <row r="510" spans="1:35" ht="12.75" customHeight="1" x14ac:dyDescent="0.25">
      <c r="A510" s="1"/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</row>
    <row r="511" spans="1:35" ht="12.75" customHeight="1" x14ac:dyDescent="0.25">
      <c r="A511" s="1"/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</row>
    <row r="512" spans="1:35" ht="12.75" customHeight="1" x14ac:dyDescent="0.25">
      <c r="A512" s="1"/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</row>
    <row r="513" spans="1:35" ht="12.75" customHeight="1" x14ac:dyDescent="0.25">
      <c r="A513" s="1"/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</row>
    <row r="514" spans="1:35" ht="12.75" customHeight="1" x14ac:dyDescent="0.25">
      <c r="A514" s="1"/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</row>
    <row r="515" spans="1:35" ht="12.75" customHeight="1" x14ac:dyDescent="0.25">
      <c r="A515" s="1"/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</row>
    <row r="516" spans="1:35" ht="12.75" customHeight="1" x14ac:dyDescent="0.25">
      <c r="A516" s="1"/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</row>
    <row r="517" spans="1:35" ht="12.75" customHeight="1" x14ac:dyDescent="0.25">
      <c r="A517" s="1"/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</row>
    <row r="518" spans="1:35" ht="12.75" customHeight="1" x14ac:dyDescent="0.25">
      <c r="A518" s="1"/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</row>
    <row r="519" spans="1:35" ht="12.75" customHeight="1" x14ac:dyDescent="0.25">
      <c r="A519" s="1"/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</row>
    <row r="520" spans="1:35" ht="12.75" customHeight="1" x14ac:dyDescent="0.25">
      <c r="A520" s="1"/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</row>
    <row r="521" spans="1:35" ht="12.75" customHeight="1" x14ac:dyDescent="0.25">
      <c r="A521" s="1"/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</row>
    <row r="522" spans="1:35" ht="12.75" customHeight="1" x14ac:dyDescent="0.25">
      <c r="A522" s="1"/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</row>
    <row r="523" spans="1:35" ht="12.75" customHeight="1" x14ac:dyDescent="0.25">
      <c r="A523" s="1"/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</row>
    <row r="524" spans="1:35" ht="12.75" customHeight="1" x14ac:dyDescent="0.25">
      <c r="A524" s="1"/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</row>
    <row r="525" spans="1:35" ht="12.75" customHeight="1" x14ac:dyDescent="0.25">
      <c r="A525" s="1"/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</row>
    <row r="526" spans="1:35" ht="12.75" customHeight="1" x14ac:dyDescent="0.25">
      <c r="A526" s="1"/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</row>
    <row r="527" spans="1:35" ht="12.75" customHeight="1" x14ac:dyDescent="0.25">
      <c r="A527" s="1"/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</row>
    <row r="528" spans="1:35" ht="12.75" customHeight="1" x14ac:dyDescent="0.25">
      <c r="A528" s="1"/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</row>
    <row r="529" spans="1:35" ht="12.75" customHeight="1" x14ac:dyDescent="0.25">
      <c r="A529" s="1"/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</row>
    <row r="530" spans="1:35" ht="12.75" customHeight="1" x14ac:dyDescent="0.25">
      <c r="A530" s="1"/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</row>
    <row r="531" spans="1:35" ht="12.75" customHeight="1" x14ac:dyDescent="0.25">
      <c r="A531" s="1"/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</row>
    <row r="532" spans="1:35" ht="12.75" customHeight="1" x14ac:dyDescent="0.25">
      <c r="A532" s="1"/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</row>
    <row r="533" spans="1:35" ht="12.75" customHeight="1" x14ac:dyDescent="0.25">
      <c r="A533" s="1"/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</row>
    <row r="534" spans="1:35" ht="12.75" customHeight="1" x14ac:dyDescent="0.25">
      <c r="A534" s="1"/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</row>
    <row r="535" spans="1:35" ht="12.75" customHeight="1" x14ac:dyDescent="0.25">
      <c r="A535" s="1"/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</row>
    <row r="536" spans="1:35" ht="12.75" customHeight="1" x14ac:dyDescent="0.25">
      <c r="A536" s="1"/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</row>
    <row r="537" spans="1:35" ht="12.75" customHeight="1" x14ac:dyDescent="0.25">
      <c r="A537" s="1"/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</row>
    <row r="538" spans="1:35" ht="12.75" customHeight="1" x14ac:dyDescent="0.25">
      <c r="A538" s="1"/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</row>
    <row r="539" spans="1:35" ht="12.75" customHeight="1" x14ac:dyDescent="0.25">
      <c r="A539" s="1"/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</row>
    <row r="540" spans="1:35" ht="12.75" customHeight="1" x14ac:dyDescent="0.25">
      <c r="A540" s="1"/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</row>
    <row r="541" spans="1:35" ht="12.75" customHeight="1" x14ac:dyDescent="0.25">
      <c r="A541" s="1"/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</row>
    <row r="542" spans="1:35" ht="12.75" customHeight="1" x14ac:dyDescent="0.25">
      <c r="A542" s="1"/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</row>
    <row r="543" spans="1:35" ht="12.75" customHeight="1" x14ac:dyDescent="0.25">
      <c r="A543" s="1"/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</row>
    <row r="544" spans="1:35" ht="12.75" customHeight="1" x14ac:dyDescent="0.25">
      <c r="A544" s="1"/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</row>
    <row r="545" spans="1:35" ht="12.75" customHeight="1" x14ac:dyDescent="0.25">
      <c r="A545" s="1"/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</row>
    <row r="546" spans="1:35" ht="12.75" customHeight="1" x14ac:dyDescent="0.25">
      <c r="A546" s="1"/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</row>
    <row r="547" spans="1:35" ht="12.75" customHeight="1" x14ac:dyDescent="0.25">
      <c r="A547" s="1"/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</row>
    <row r="548" spans="1:35" ht="12.75" customHeight="1" x14ac:dyDescent="0.25">
      <c r="A548" s="1"/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</row>
    <row r="549" spans="1:35" ht="12.75" customHeight="1" x14ac:dyDescent="0.25">
      <c r="A549" s="1"/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</row>
    <row r="550" spans="1:35" ht="12.75" customHeight="1" x14ac:dyDescent="0.25">
      <c r="A550" s="1"/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</row>
    <row r="551" spans="1:35" ht="12.75" customHeight="1" x14ac:dyDescent="0.25">
      <c r="A551" s="1"/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</row>
    <row r="552" spans="1:35" ht="12.75" customHeight="1" x14ac:dyDescent="0.25">
      <c r="A552" s="1"/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</row>
    <row r="553" spans="1:35" ht="12.75" customHeight="1" x14ac:dyDescent="0.25">
      <c r="A553" s="1"/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</row>
    <row r="554" spans="1:35" ht="12.75" customHeight="1" x14ac:dyDescent="0.25">
      <c r="A554" s="1"/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</row>
    <row r="555" spans="1:35" ht="12.75" customHeight="1" x14ac:dyDescent="0.25">
      <c r="A555" s="1"/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</row>
    <row r="556" spans="1:35" ht="12.75" customHeight="1" x14ac:dyDescent="0.25">
      <c r="A556" s="1"/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</row>
    <row r="557" spans="1:35" ht="12.75" customHeight="1" x14ac:dyDescent="0.25">
      <c r="A557" s="1"/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</row>
    <row r="558" spans="1:35" ht="12.75" customHeight="1" x14ac:dyDescent="0.25">
      <c r="A558" s="1"/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</row>
    <row r="559" spans="1:35" ht="12.75" customHeight="1" x14ac:dyDescent="0.25">
      <c r="A559" s="1"/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</row>
    <row r="560" spans="1:35" ht="12.75" customHeight="1" x14ac:dyDescent="0.25">
      <c r="A560" s="1"/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</row>
    <row r="561" spans="1:35" ht="12.75" customHeight="1" x14ac:dyDescent="0.25">
      <c r="A561" s="1"/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</row>
    <row r="562" spans="1:35" ht="12.75" customHeight="1" x14ac:dyDescent="0.25">
      <c r="A562" s="1"/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</row>
    <row r="563" spans="1:35" ht="12.75" customHeight="1" x14ac:dyDescent="0.25">
      <c r="A563" s="1"/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</row>
    <row r="564" spans="1:35" ht="12.75" customHeight="1" x14ac:dyDescent="0.25">
      <c r="A564" s="1"/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</row>
    <row r="565" spans="1:35" ht="12.75" customHeight="1" x14ac:dyDescent="0.25">
      <c r="A565" s="1"/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</row>
    <row r="566" spans="1:35" ht="12.75" customHeight="1" x14ac:dyDescent="0.25">
      <c r="A566" s="1"/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</row>
    <row r="567" spans="1:35" ht="12.75" customHeight="1" x14ac:dyDescent="0.25">
      <c r="A567" s="1"/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</row>
    <row r="568" spans="1:35" ht="12.75" customHeight="1" x14ac:dyDescent="0.25">
      <c r="A568" s="1"/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</row>
    <row r="569" spans="1:35" ht="12.75" customHeight="1" x14ac:dyDescent="0.25">
      <c r="A569" s="1"/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</row>
    <row r="570" spans="1:35" ht="12.75" customHeight="1" x14ac:dyDescent="0.25">
      <c r="A570" s="1"/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</row>
    <row r="571" spans="1:35" ht="12.75" customHeight="1" x14ac:dyDescent="0.25">
      <c r="A571" s="1"/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</row>
    <row r="572" spans="1:35" ht="12.75" customHeight="1" x14ac:dyDescent="0.25">
      <c r="A572" s="1"/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</row>
    <row r="573" spans="1:35" ht="12.75" customHeight="1" x14ac:dyDescent="0.25">
      <c r="A573" s="1"/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</row>
    <row r="574" spans="1:35" ht="12.75" customHeight="1" x14ac:dyDescent="0.25">
      <c r="A574" s="1"/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</row>
    <row r="575" spans="1:35" ht="12.75" customHeight="1" x14ac:dyDescent="0.25">
      <c r="A575" s="1"/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</row>
    <row r="576" spans="1:35" ht="12.75" customHeight="1" x14ac:dyDescent="0.25">
      <c r="A576" s="1"/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</row>
    <row r="577" spans="1:35" ht="12.75" customHeight="1" x14ac:dyDescent="0.25">
      <c r="A577" s="1"/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</row>
    <row r="578" spans="1:35" ht="12.75" customHeight="1" x14ac:dyDescent="0.25">
      <c r="A578" s="1"/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</row>
    <row r="579" spans="1:35" ht="12.75" customHeight="1" x14ac:dyDescent="0.25">
      <c r="A579" s="1"/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</row>
    <row r="580" spans="1:35" ht="12.75" customHeight="1" x14ac:dyDescent="0.25">
      <c r="A580" s="1"/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</row>
    <row r="581" spans="1:35" ht="12.75" customHeight="1" x14ac:dyDescent="0.25">
      <c r="A581" s="1"/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</row>
    <row r="582" spans="1:35" ht="12.75" customHeight="1" x14ac:dyDescent="0.25">
      <c r="A582" s="1"/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</row>
    <row r="583" spans="1:35" ht="12.75" customHeight="1" x14ac:dyDescent="0.25">
      <c r="A583" s="1"/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</row>
    <row r="584" spans="1:35" ht="12.75" customHeight="1" x14ac:dyDescent="0.25">
      <c r="A584" s="1"/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</row>
    <row r="585" spans="1:35" ht="12.75" customHeight="1" x14ac:dyDescent="0.25">
      <c r="A585" s="1"/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</row>
    <row r="586" spans="1:35" ht="12.75" customHeight="1" x14ac:dyDescent="0.25">
      <c r="A586" s="1"/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</row>
    <row r="587" spans="1:35" ht="12.75" customHeight="1" x14ac:dyDescent="0.25">
      <c r="A587" s="1"/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</row>
    <row r="588" spans="1:35" ht="12.75" customHeight="1" x14ac:dyDescent="0.25">
      <c r="A588" s="1"/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</row>
    <row r="589" spans="1:35" ht="12.75" customHeight="1" x14ac:dyDescent="0.25">
      <c r="A589" s="1"/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</row>
    <row r="590" spans="1:35" ht="12.75" customHeight="1" x14ac:dyDescent="0.25">
      <c r="A590" s="1"/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</row>
    <row r="591" spans="1:35" ht="12.75" customHeight="1" x14ac:dyDescent="0.25">
      <c r="A591" s="1"/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</row>
    <row r="592" spans="1:35" ht="12.75" customHeight="1" x14ac:dyDescent="0.25">
      <c r="A592" s="1"/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</row>
    <row r="593" spans="1:35" ht="12.75" customHeight="1" x14ac:dyDescent="0.25">
      <c r="A593" s="1"/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</row>
    <row r="594" spans="1:35" ht="12.75" customHeight="1" x14ac:dyDescent="0.25">
      <c r="A594" s="1"/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</row>
    <row r="595" spans="1:35" ht="12.75" customHeight="1" x14ac:dyDescent="0.25">
      <c r="A595" s="1"/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</row>
    <row r="596" spans="1:35" ht="12.75" customHeight="1" x14ac:dyDescent="0.25">
      <c r="A596" s="1"/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</row>
    <row r="597" spans="1:35" ht="12.75" customHeight="1" x14ac:dyDescent="0.25">
      <c r="A597" s="1"/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</row>
    <row r="598" spans="1:35" ht="12.75" customHeight="1" x14ac:dyDescent="0.25">
      <c r="A598" s="1"/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</row>
    <row r="599" spans="1:35" ht="12.75" customHeight="1" x14ac:dyDescent="0.25">
      <c r="A599" s="1"/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</row>
    <row r="600" spans="1:35" ht="12.75" customHeight="1" x14ac:dyDescent="0.25">
      <c r="A600" s="1"/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</row>
    <row r="601" spans="1:35" ht="12.75" customHeight="1" x14ac:dyDescent="0.25">
      <c r="A601" s="1"/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</row>
    <row r="602" spans="1:35" ht="12.75" customHeight="1" x14ac:dyDescent="0.25">
      <c r="A602" s="1"/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</row>
    <row r="603" spans="1:35" ht="12.75" customHeight="1" x14ac:dyDescent="0.25">
      <c r="A603" s="1"/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</row>
    <row r="604" spans="1:35" ht="12.75" customHeight="1" x14ac:dyDescent="0.25">
      <c r="A604" s="1"/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</row>
    <row r="605" spans="1:35" ht="12.75" customHeight="1" x14ac:dyDescent="0.25">
      <c r="A605" s="1"/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</row>
    <row r="606" spans="1:35" ht="12.75" customHeight="1" x14ac:dyDescent="0.25">
      <c r="A606" s="1"/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</row>
    <row r="607" spans="1:35" ht="12.75" customHeight="1" x14ac:dyDescent="0.25">
      <c r="A607" s="1"/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</row>
    <row r="608" spans="1:35" ht="12.75" customHeight="1" x14ac:dyDescent="0.25">
      <c r="A608" s="1"/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</row>
    <row r="609" spans="1:35" ht="12.75" customHeight="1" x14ac:dyDescent="0.25">
      <c r="A609" s="1"/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</row>
    <row r="610" spans="1:35" ht="12.75" customHeight="1" x14ac:dyDescent="0.25">
      <c r="A610" s="1"/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</row>
    <row r="611" spans="1:35" ht="12.75" customHeight="1" x14ac:dyDescent="0.25">
      <c r="A611" s="1"/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</row>
    <row r="612" spans="1:35" ht="12.75" customHeight="1" x14ac:dyDescent="0.25">
      <c r="A612" s="1"/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</row>
    <row r="613" spans="1:35" ht="12.75" customHeight="1" x14ac:dyDescent="0.25">
      <c r="A613" s="1"/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</row>
    <row r="614" spans="1:35" ht="12.75" customHeight="1" x14ac:dyDescent="0.25">
      <c r="A614" s="1"/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</row>
    <row r="615" spans="1:35" ht="12.75" customHeight="1" x14ac:dyDescent="0.25">
      <c r="A615" s="1"/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</row>
    <row r="616" spans="1:35" ht="12.75" customHeight="1" x14ac:dyDescent="0.25">
      <c r="A616" s="1"/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</row>
    <row r="617" spans="1:35" ht="12.75" customHeight="1" x14ac:dyDescent="0.25">
      <c r="A617" s="1"/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</row>
    <row r="618" spans="1:35" ht="12.75" customHeight="1" x14ac:dyDescent="0.25">
      <c r="A618" s="1"/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</row>
    <row r="619" spans="1:35" ht="12.75" customHeight="1" x14ac:dyDescent="0.25">
      <c r="A619" s="1"/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</row>
    <row r="620" spans="1:35" ht="12.75" customHeight="1" x14ac:dyDescent="0.25">
      <c r="A620" s="1"/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</row>
    <row r="621" spans="1:35" ht="12.75" customHeight="1" x14ac:dyDescent="0.25">
      <c r="A621" s="1"/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</row>
    <row r="622" spans="1:35" ht="12.75" customHeight="1" x14ac:dyDescent="0.25">
      <c r="A622" s="1"/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</row>
    <row r="623" spans="1:35" ht="12.75" customHeight="1" x14ac:dyDescent="0.25">
      <c r="A623" s="1"/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</row>
    <row r="624" spans="1:35" ht="12.75" customHeight="1" x14ac:dyDescent="0.25">
      <c r="A624" s="1"/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</row>
    <row r="625" spans="1:35" ht="12.75" customHeight="1" x14ac:dyDescent="0.25">
      <c r="A625" s="1"/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</row>
    <row r="626" spans="1:35" ht="12.75" customHeight="1" x14ac:dyDescent="0.25">
      <c r="A626" s="1"/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</row>
    <row r="627" spans="1:35" ht="12.75" customHeight="1" x14ac:dyDescent="0.25">
      <c r="A627" s="1"/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</row>
    <row r="628" spans="1:35" ht="12.75" customHeight="1" x14ac:dyDescent="0.25">
      <c r="A628" s="1"/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</row>
    <row r="629" spans="1:35" ht="12.75" customHeight="1" x14ac:dyDescent="0.25">
      <c r="A629" s="1"/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</row>
    <row r="630" spans="1:35" ht="12.75" customHeight="1" x14ac:dyDescent="0.25">
      <c r="A630" s="1"/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</row>
    <row r="631" spans="1:35" ht="12.75" customHeight="1" x14ac:dyDescent="0.25">
      <c r="A631" s="1"/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</row>
    <row r="632" spans="1:35" ht="12.75" customHeight="1" x14ac:dyDescent="0.25">
      <c r="A632" s="1"/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</row>
    <row r="633" spans="1:35" ht="12.75" customHeight="1" x14ac:dyDescent="0.25">
      <c r="A633" s="1"/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</row>
    <row r="634" spans="1:35" ht="12.75" customHeight="1" x14ac:dyDescent="0.25">
      <c r="A634" s="1"/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</row>
    <row r="635" spans="1:35" ht="12.75" customHeight="1" x14ac:dyDescent="0.25">
      <c r="A635" s="1"/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</row>
    <row r="636" spans="1:35" ht="12.75" customHeight="1" x14ac:dyDescent="0.25">
      <c r="A636" s="1"/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</row>
    <row r="637" spans="1:35" ht="12.75" customHeight="1" x14ac:dyDescent="0.25">
      <c r="A637" s="1"/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</row>
    <row r="638" spans="1:35" ht="12.75" customHeight="1" x14ac:dyDescent="0.25">
      <c r="A638" s="1"/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</row>
    <row r="639" spans="1:35" ht="12.75" customHeight="1" x14ac:dyDescent="0.25">
      <c r="A639" s="1"/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</row>
    <row r="640" spans="1:35" ht="12.75" customHeight="1" x14ac:dyDescent="0.25">
      <c r="A640" s="1"/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</row>
    <row r="641" spans="1:35" ht="12.75" customHeight="1" x14ac:dyDescent="0.25">
      <c r="A641" s="1"/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</row>
    <row r="642" spans="1:35" ht="12.75" customHeight="1" x14ac:dyDescent="0.25">
      <c r="A642" s="1"/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</row>
    <row r="643" spans="1:35" ht="12.75" customHeight="1" x14ac:dyDescent="0.25">
      <c r="A643" s="1"/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</row>
    <row r="644" spans="1:35" ht="12.75" customHeight="1" x14ac:dyDescent="0.25">
      <c r="A644" s="1"/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</row>
    <row r="645" spans="1:35" ht="12.75" customHeight="1" x14ac:dyDescent="0.25">
      <c r="A645" s="1"/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</row>
    <row r="646" spans="1:35" ht="12.75" customHeight="1" x14ac:dyDescent="0.25">
      <c r="A646" s="1"/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</row>
    <row r="647" spans="1:35" ht="12.75" customHeight="1" x14ac:dyDescent="0.25">
      <c r="A647" s="1"/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</row>
    <row r="648" spans="1:35" ht="12.75" customHeight="1" x14ac:dyDescent="0.25">
      <c r="A648" s="1"/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</row>
    <row r="649" spans="1:35" ht="12.75" customHeight="1" x14ac:dyDescent="0.25">
      <c r="A649" s="1"/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</row>
    <row r="650" spans="1:35" ht="12.75" customHeight="1" x14ac:dyDescent="0.25">
      <c r="A650" s="1"/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</row>
    <row r="651" spans="1:35" ht="12.75" customHeight="1" x14ac:dyDescent="0.25">
      <c r="A651" s="1"/>
      <c r="B651" s="4"/>
      <c r="C651" s="1"/>
      <c r="D651" s="1"/>
      <c r="E651" s="1"/>
      <c r="F651" s="1"/>
      <c r="G651" s="1"/>
      <c r="H651" s="1"/>
      <c r="I651" s="1"/>
      <c r="J651" s="1"/>
      <c r="K651" s="1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</row>
    <row r="652" spans="1:35" ht="12.75" customHeight="1" x14ac:dyDescent="0.25">
      <c r="A652" s="1"/>
      <c r="B652" s="4"/>
      <c r="C652" s="1"/>
      <c r="D652" s="1"/>
      <c r="E652" s="1"/>
      <c r="F652" s="1"/>
      <c r="G652" s="1"/>
      <c r="H652" s="1"/>
      <c r="I652" s="1"/>
      <c r="J652" s="1"/>
      <c r="K652" s="1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</row>
    <row r="653" spans="1:35" ht="12.75" customHeight="1" x14ac:dyDescent="0.25">
      <c r="A653" s="1"/>
      <c r="B653" s="4"/>
      <c r="C653" s="1"/>
      <c r="D653" s="1"/>
      <c r="E653" s="1"/>
      <c r="F653" s="1"/>
      <c r="G653" s="1"/>
      <c r="H653" s="1"/>
      <c r="I653" s="1"/>
      <c r="J653" s="1"/>
      <c r="K653" s="1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</row>
    <row r="654" spans="1:35" ht="12.75" customHeight="1" x14ac:dyDescent="0.25">
      <c r="A654" s="1"/>
      <c r="B654" s="4"/>
      <c r="C654" s="1"/>
      <c r="D654" s="1"/>
      <c r="E654" s="1"/>
      <c r="F654" s="1"/>
      <c r="G654" s="1"/>
      <c r="H654" s="1"/>
      <c r="I654" s="1"/>
      <c r="J654" s="1"/>
      <c r="K654" s="1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</row>
    <row r="655" spans="1:35" ht="12.75" customHeight="1" x14ac:dyDescent="0.25">
      <c r="A655" s="1"/>
      <c r="B655" s="4"/>
      <c r="C655" s="1"/>
      <c r="D655" s="1"/>
      <c r="E655" s="1"/>
      <c r="F655" s="1"/>
      <c r="G655" s="1"/>
      <c r="H655" s="1"/>
      <c r="I655" s="1"/>
      <c r="J655" s="1"/>
      <c r="K655" s="1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</row>
    <row r="656" spans="1:35" ht="12.75" customHeight="1" x14ac:dyDescent="0.25">
      <c r="A656" s="1"/>
      <c r="B656" s="4"/>
      <c r="C656" s="1"/>
      <c r="D656" s="1"/>
      <c r="E656" s="1"/>
      <c r="F656" s="1"/>
      <c r="G656" s="1"/>
      <c r="H656" s="1"/>
      <c r="I656" s="1"/>
      <c r="J656" s="1"/>
      <c r="K656" s="1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</row>
    <row r="657" spans="1:35" ht="12.75" customHeight="1" x14ac:dyDescent="0.25">
      <c r="A657" s="1"/>
      <c r="B657" s="4"/>
      <c r="C657" s="1"/>
      <c r="D657" s="1"/>
      <c r="E657" s="1"/>
      <c r="F657" s="1"/>
      <c r="G657" s="1"/>
      <c r="H657" s="1"/>
      <c r="I657" s="1"/>
      <c r="J657" s="1"/>
      <c r="K657" s="1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</row>
    <row r="658" spans="1:35" ht="12.75" customHeight="1" x14ac:dyDescent="0.25">
      <c r="A658" s="1"/>
      <c r="B658" s="4"/>
      <c r="C658" s="1"/>
      <c r="D658" s="1"/>
      <c r="E658" s="1"/>
      <c r="F658" s="1"/>
      <c r="G658" s="1"/>
      <c r="H658" s="1"/>
      <c r="I658" s="1"/>
      <c r="J658" s="1"/>
      <c r="K658" s="1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</row>
    <row r="659" spans="1:35" ht="12.75" customHeight="1" x14ac:dyDescent="0.25">
      <c r="A659" s="1"/>
      <c r="B659" s="4"/>
      <c r="C659" s="1"/>
      <c r="D659" s="1"/>
      <c r="E659" s="1"/>
      <c r="F659" s="1"/>
      <c r="G659" s="1"/>
      <c r="H659" s="1"/>
      <c r="I659" s="1"/>
      <c r="J659" s="1"/>
      <c r="K659" s="1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</row>
    <row r="660" spans="1:35" ht="12.75" customHeight="1" x14ac:dyDescent="0.25">
      <c r="A660" s="1"/>
      <c r="B660" s="4"/>
      <c r="C660" s="1"/>
      <c r="D660" s="1"/>
      <c r="E660" s="1"/>
      <c r="F660" s="1"/>
      <c r="G660" s="1"/>
      <c r="H660" s="1"/>
      <c r="I660" s="1"/>
      <c r="J660" s="1"/>
      <c r="K660" s="1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</row>
    <row r="661" spans="1:35" ht="12.75" customHeight="1" x14ac:dyDescent="0.25">
      <c r="A661" s="1"/>
      <c r="B661" s="4"/>
      <c r="C661" s="1"/>
      <c r="D661" s="1"/>
      <c r="E661" s="1"/>
      <c r="F661" s="1"/>
      <c r="G661" s="1"/>
      <c r="H661" s="1"/>
      <c r="I661" s="1"/>
      <c r="J661" s="1"/>
      <c r="K661" s="1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</row>
    <row r="662" spans="1:35" ht="12.75" customHeight="1" x14ac:dyDescent="0.25">
      <c r="A662" s="1"/>
      <c r="B662" s="4"/>
      <c r="C662" s="1"/>
      <c r="D662" s="1"/>
      <c r="E662" s="1"/>
      <c r="F662" s="1"/>
      <c r="G662" s="1"/>
      <c r="H662" s="1"/>
      <c r="I662" s="1"/>
      <c r="J662" s="1"/>
      <c r="K662" s="1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</row>
    <row r="663" spans="1:35" ht="12.75" customHeight="1" x14ac:dyDescent="0.25">
      <c r="A663" s="1"/>
      <c r="B663" s="4"/>
      <c r="C663" s="1"/>
      <c r="D663" s="1"/>
      <c r="E663" s="1"/>
      <c r="F663" s="1"/>
      <c r="G663" s="1"/>
      <c r="H663" s="1"/>
      <c r="I663" s="1"/>
      <c r="J663" s="1"/>
      <c r="K663" s="1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</row>
    <row r="664" spans="1:35" ht="12.75" customHeight="1" x14ac:dyDescent="0.25">
      <c r="A664" s="1"/>
      <c r="B664" s="4"/>
      <c r="C664" s="1"/>
      <c r="D664" s="1"/>
      <c r="E664" s="1"/>
      <c r="F664" s="1"/>
      <c r="G664" s="1"/>
      <c r="H664" s="1"/>
      <c r="I664" s="1"/>
      <c r="J664" s="1"/>
      <c r="K664" s="1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</row>
    <row r="665" spans="1:35" ht="12.75" customHeight="1" x14ac:dyDescent="0.25">
      <c r="A665" s="1"/>
      <c r="B665" s="4"/>
      <c r="C665" s="1"/>
      <c r="D665" s="1"/>
      <c r="E665" s="1"/>
      <c r="F665" s="1"/>
      <c r="G665" s="1"/>
      <c r="H665" s="1"/>
      <c r="I665" s="1"/>
      <c r="J665" s="1"/>
      <c r="K665" s="1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</row>
    <row r="666" spans="1:35" ht="12.75" customHeight="1" x14ac:dyDescent="0.25">
      <c r="A666" s="1"/>
      <c r="B666" s="4"/>
      <c r="C666" s="1"/>
      <c r="D666" s="1"/>
      <c r="E666" s="1"/>
      <c r="F666" s="1"/>
      <c r="G666" s="1"/>
      <c r="H666" s="1"/>
      <c r="I666" s="1"/>
      <c r="J666" s="1"/>
      <c r="K666" s="1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</row>
    <row r="667" spans="1:35" ht="12.75" customHeight="1" x14ac:dyDescent="0.25">
      <c r="A667" s="1"/>
      <c r="B667" s="4"/>
      <c r="C667" s="1"/>
      <c r="D667" s="1"/>
      <c r="E667" s="1"/>
      <c r="F667" s="1"/>
      <c r="G667" s="1"/>
      <c r="H667" s="1"/>
      <c r="I667" s="1"/>
      <c r="J667" s="1"/>
      <c r="K667" s="1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</row>
    <row r="668" spans="1:35" ht="12.75" customHeight="1" x14ac:dyDescent="0.25">
      <c r="A668" s="1"/>
      <c r="B668" s="4"/>
      <c r="C668" s="1"/>
      <c r="D668" s="1"/>
      <c r="E668" s="1"/>
      <c r="F668" s="1"/>
      <c r="G668" s="1"/>
      <c r="H668" s="1"/>
      <c r="I668" s="1"/>
      <c r="J668" s="1"/>
      <c r="K668" s="1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</row>
    <row r="669" spans="1:35" ht="12.75" customHeight="1" x14ac:dyDescent="0.25">
      <c r="A669" s="1"/>
      <c r="B669" s="4"/>
      <c r="C669" s="1"/>
      <c r="D669" s="1"/>
      <c r="E669" s="1"/>
      <c r="F669" s="1"/>
      <c r="G669" s="1"/>
      <c r="H669" s="1"/>
      <c r="I669" s="1"/>
      <c r="J669" s="1"/>
      <c r="K669" s="1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</row>
    <row r="670" spans="1:35" ht="12.75" customHeight="1" x14ac:dyDescent="0.25">
      <c r="A670" s="1"/>
      <c r="B670" s="4"/>
      <c r="C670" s="1"/>
      <c r="D670" s="1"/>
      <c r="E670" s="1"/>
      <c r="F670" s="1"/>
      <c r="G670" s="1"/>
      <c r="H670" s="1"/>
      <c r="I670" s="1"/>
      <c r="J670" s="1"/>
      <c r="K670" s="1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</row>
    <row r="671" spans="1:35" ht="12.75" customHeight="1" x14ac:dyDescent="0.25">
      <c r="A671" s="1"/>
      <c r="B671" s="4"/>
      <c r="C671" s="1"/>
      <c r="D671" s="1"/>
      <c r="E671" s="1"/>
      <c r="F671" s="1"/>
      <c r="G671" s="1"/>
      <c r="H671" s="1"/>
      <c r="I671" s="1"/>
      <c r="J671" s="1"/>
      <c r="K671" s="1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</row>
    <row r="672" spans="1:35" ht="12.75" customHeight="1" x14ac:dyDescent="0.25">
      <c r="A672" s="1"/>
      <c r="B672" s="4"/>
      <c r="C672" s="1"/>
      <c r="D672" s="1"/>
      <c r="E672" s="1"/>
      <c r="F672" s="1"/>
      <c r="G672" s="1"/>
      <c r="H672" s="1"/>
      <c r="I672" s="1"/>
      <c r="J672" s="1"/>
      <c r="K672" s="1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</row>
    <row r="673" spans="1:35" ht="12.75" customHeight="1" x14ac:dyDescent="0.25">
      <c r="A673" s="1"/>
      <c r="B673" s="4"/>
      <c r="C673" s="1"/>
      <c r="D673" s="1"/>
      <c r="E673" s="1"/>
      <c r="F673" s="1"/>
      <c r="G673" s="1"/>
      <c r="H673" s="1"/>
      <c r="I673" s="1"/>
      <c r="J673" s="1"/>
      <c r="K673" s="1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</row>
    <row r="674" spans="1:35" ht="12.75" customHeight="1" x14ac:dyDescent="0.25">
      <c r="A674" s="1"/>
      <c r="B674" s="4"/>
      <c r="C674" s="1"/>
      <c r="D674" s="1"/>
      <c r="E674" s="1"/>
      <c r="F674" s="1"/>
      <c r="G674" s="1"/>
      <c r="H674" s="1"/>
      <c r="I674" s="1"/>
      <c r="J674" s="1"/>
      <c r="K674" s="1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</row>
    <row r="675" spans="1:35" ht="12.75" customHeight="1" x14ac:dyDescent="0.25">
      <c r="A675" s="1"/>
      <c r="B675" s="4"/>
      <c r="C675" s="1"/>
      <c r="D675" s="1"/>
      <c r="E675" s="1"/>
      <c r="F675" s="1"/>
      <c r="G675" s="1"/>
      <c r="H675" s="1"/>
      <c r="I675" s="1"/>
      <c r="J675" s="1"/>
      <c r="K675" s="1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</row>
    <row r="676" spans="1:35" ht="12.75" customHeight="1" x14ac:dyDescent="0.25">
      <c r="A676" s="1"/>
      <c r="B676" s="4"/>
      <c r="C676" s="1"/>
      <c r="D676" s="1"/>
      <c r="E676" s="1"/>
      <c r="F676" s="1"/>
      <c r="G676" s="1"/>
      <c r="H676" s="1"/>
      <c r="I676" s="1"/>
      <c r="J676" s="1"/>
      <c r="K676" s="1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</row>
    <row r="677" spans="1:35" ht="12.75" customHeight="1" x14ac:dyDescent="0.25">
      <c r="A677" s="1"/>
      <c r="B677" s="4"/>
      <c r="C677" s="1"/>
      <c r="D677" s="1"/>
      <c r="E677" s="1"/>
      <c r="F677" s="1"/>
      <c r="G677" s="1"/>
      <c r="H677" s="1"/>
      <c r="I677" s="1"/>
      <c r="J677" s="1"/>
      <c r="K677" s="1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</row>
    <row r="678" spans="1:35" ht="12.75" customHeight="1" x14ac:dyDescent="0.25">
      <c r="A678" s="1"/>
      <c r="B678" s="4"/>
      <c r="C678" s="1"/>
      <c r="D678" s="1"/>
      <c r="E678" s="1"/>
      <c r="F678" s="1"/>
      <c r="G678" s="1"/>
      <c r="H678" s="1"/>
      <c r="I678" s="1"/>
      <c r="J678" s="1"/>
      <c r="K678" s="1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</row>
    <row r="679" spans="1:35" ht="12.75" customHeight="1" x14ac:dyDescent="0.25">
      <c r="A679" s="1"/>
      <c r="B679" s="4"/>
      <c r="C679" s="1"/>
      <c r="D679" s="1"/>
      <c r="E679" s="1"/>
      <c r="F679" s="1"/>
      <c r="G679" s="1"/>
      <c r="H679" s="1"/>
      <c r="I679" s="1"/>
      <c r="J679" s="1"/>
      <c r="K679" s="1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</row>
    <row r="680" spans="1:35" ht="12.75" customHeight="1" x14ac:dyDescent="0.25">
      <c r="A680" s="1"/>
      <c r="B680" s="4"/>
      <c r="C680" s="1"/>
      <c r="D680" s="1"/>
      <c r="E680" s="1"/>
      <c r="F680" s="1"/>
      <c r="G680" s="1"/>
      <c r="H680" s="1"/>
      <c r="I680" s="1"/>
      <c r="J680" s="1"/>
      <c r="K680" s="1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</row>
    <row r="681" spans="1:35" ht="12.75" customHeight="1" x14ac:dyDescent="0.25">
      <c r="A681" s="1"/>
      <c r="B681" s="4"/>
      <c r="C681" s="1"/>
      <c r="D681" s="1"/>
      <c r="E681" s="1"/>
      <c r="F681" s="1"/>
      <c r="G681" s="1"/>
      <c r="H681" s="1"/>
      <c r="I681" s="1"/>
      <c r="J681" s="1"/>
      <c r="K681" s="1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</row>
    <row r="682" spans="1:35" ht="12.75" customHeight="1" x14ac:dyDescent="0.25">
      <c r="A682" s="1"/>
      <c r="B682" s="4"/>
      <c r="C682" s="1"/>
      <c r="D682" s="1"/>
      <c r="E682" s="1"/>
      <c r="F682" s="1"/>
      <c r="G682" s="1"/>
      <c r="H682" s="1"/>
      <c r="I682" s="1"/>
      <c r="J682" s="1"/>
      <c r="K682" s="1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</row>
    <row r="683" spans="1:35" ht="12.75" customHeight="1" x14ac:dyDescent="0.25">
      <c r="A683" s="1"/>
      <c r="B683" s="4"/>
      <c r="C683" s="1"/>
      <c r="D683" s="1"/>
      <c r="E683" s="1"/>
      <c r="F683" s="1"/>
      <c r="G683" s="1"/>
      <c r="H683" s="1"/>
      <c r="I683" s="1"/>
      <c r="J683" s="1"/>
      <c r="K683" s="1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</row>
    <row r="684" spans="1:35" ht="12.75" customHeight="1" x14ac:dyDescent="0.25">
      <c r="A684" s="1"/>
      <c r="B684" s="4"/>
      <c r="C684" s="1"/>
      <c r="D684" s="1"/>
      <c r="E684" s="1"/>
      <c r="F684" s="1"/>
      <c r="G684" s="1"/>
      <c r="H684" s="1"/>
      <c r="I684" s="1"/>
      <c r="J684" s="1"/>
      <c r="K684" s="1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</row>
    <row r="685" spans="1:35" ht="12.75" customHeight="1" x14ac:dyDescent="0.25">
      <c r="A685" s="1"/>
      <c r="B685" s="4"/>
      <c r="C685" s="1"/>
      <c r="D685" s="1"/>
      <c r="E685" s="1"/>
      <c r="F685" s="1"/>
      <c r="G685" s="1"/>
      <c r="H685" s="1"/>
      <c r="I685" s="1"/>
      <c r="J685" s="1"/>
      <c r="K685" s="1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</row>
    <row r="686" spans="1:35" ht="12.75" customHeight="1" x14ac:dyDescent="0.25">
      <c r="A686" s="1"/>
      <c r="B686" s="4"/>
      <c r="C686" s="1"/>
      <c r="D686" s="1"/>
      <c r="E686" s="1"/>
      <c r="F686" s="1"/>
      <c r="G686" s="1"/>
      <c r="H686" s="1"/>
      <c r="I686" s="1"/>
      <c r="J686" s="1"/>
      <c r="K686" s="1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</row>
    <row r="687" spans="1:35" ht="12.75" customHeight="1" x14ac:dyDescent="0.25">
      <c r="A687" s="1"/>
      <c r="B687" s="4"/>
      <c r="C687" s="1"/>
      <c r="D687" s="1"/>
      <c r="E687" s="1"/>
      <c r="F687" s="1"/>
      <c r="G687" s="1"/>
      <c r="H687" s="1"/>
      <c r="I687" s="1"/>
      <c r="J687" s="1"/>
      <c r="K687" s="1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</row>
    <row r="688" spans="1:35" ht="12.75" customHeight="1" x14ac:dyDescent="0.25">
      <c r="A688" s="1"/>
      <c r="B688" s="4"/>
      <c r="C688" s="1"/>
      <c r="D688" s="1"/>
      <c r="E688" s="1"/>
      <c r="F688" s="1"/>
      <c r="G688" s="1"/>
      <c r="H688" s="1"/>
      <c r="I688" s="1"/>
      <c r="J688" s="1"/>
      <c r="K688" s="1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</row>
    <row r="689" spans="1:35" ht="12.75" customHeight="1" x14ac:dyDescent="0.25">
      <c r="A689" s="1"/>
      <c r="B689" s="4"/>
      <c r="C689" s="1"/>
      <c r="D689" s="1"/>
      <c r="E689" s="1"/>
      <c r="F689" s="1"/>
      <c r="G689" s="1"/>
      <c r="H689" s="1"/>
      <c r="I689" s="1"/>
      <c r="J689" s="1"/>
      <c r="K689" s="1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</row>
    <row r="690" spans="1:35" ht="12.75" customHeight="1" x14ac:dyDescent="0.25">
      <c r="A690" s="1"/>
      <c r="B690" s="4"/>
      <c r="C690" s="1"/>
      <c r="D690" s="1"/>
      <c r="E690" s="1"/>
      <c r="F690" s="1"/>
      <c r="G690" s="1"/>
      <c r="H690" s="1"/>
      <c r="I690" s="1"/>
      <c r="J690" s="1"/>
      <c r="K690" s="1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</row>
    <row r="691" spans="1:35" ht="12.75" customHeight="1" x14ac:dyDescent="0.25">
      <c r="A691" s="1"/>
      <c r="B691" s="4"/>
      <c r="C691" s="1"/>
      <c r="D691" s="1"/>
      <c r="E691" s="1"/>
      <c r="F691" s="1"/>
      <c r="G691" s="1"/>
      <c r="H691" s="1"/>
      <c r="I691" s="1"/>
      <c r="J691" s="1"/>
      <c r="K691" s="1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</row>
    <row r="692" spans="1:35" ht="12.75" customHeight="1" x14ac:dyDescent="0.25">
      <c r="A692" s="1"/>
      <c r="B692" s="4"/>
      <c r="C692" s="1"/>
      <c r="D692" s="1"/>
      <c r="E692" s="1"/>
      <c r="F692" s="1"/>
      <c r="G692" s="1"/>
      <c r="H692" s="1"/>
      <c r="I692" s="1"/>
      <c r="J692" s="1"/>
      <c r="K692" s="1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</row>
    <row r="693" spans="1:35" ht="12.75" customHeight="1" x14ac:dyDescent="0.25">
      <c r="A693" s="1"/>
      <c r="B693" s="4"/>
      <c r="C693" s="1"/>
      <c r="D693" s="1"/>
      <c r="E693" s="1"/>
      <c r="F693" s="1"/>
      <c r="G693" s="1"/>
      <c r="H693" s="1"/>
      <c r="I693" s="1"/>
      <c r="J693" s="1"/>
      <c r="K693" s="1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</row>
    <row r="694" spans="1:35" ht="12.75" customHeight="1" x14ac:dyDescent="0.25">
      <c r="A694" s="1"/>
      <c r="B694" s="4"/>
      <c r="C694" s="1"/>
      <c r="D694" s="1"/>
      <c r="E694" s="1"/>
      <c r="F694" s="1"/>
      <c r="G694" s="1"/>
      <c r="H694" s="1"/>
      <c r="I694" s="1"/>
      <c r="J694" s="1"/>
      <c r="K694" s="1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</row>
    <row r="695" spans="1:35" ht="12.75" customHeight="1" x14ac:dyDescent="0.25">
      <c r="A695" s="1"/>
      <c r="B695" s="4"/>
      <c r="C695" s="1"/>
      <c r="D695" s="1"/>
      <c r="E695" s="1"/>
      <c r="F695" s="1"/>
      <c r="G695" s="1"/>
      <c r="H695" s="1"/>
      <c r="I695" s="1"/>
      <c r="J695" s="1"/>
      <c r="K695" s="1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</row>
    <row r="696" spans="1:35" ht="12.75" customHeight="1" x14ac:dyDescent="0.25">
      <c r="A696" s="1"/>
      <c r="B696" s="4"/>
      <c r="C696" s="1"/>
      <c r="D696" s="1"/>
      <c r="E696" s="1"/>
      <c r="F696" s="1"/>
      <c r="G696" s="1"/>
      <c r="H696" s="1"/>
      <c r="I696" s="1"/>
      <c r="J696" s="1"/>
      <c r="K696" s="1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</row>
    <row r="697" spans="1:35" ht="12.75" customHeight="1" x14ac:dyDescent="0.25">
      <c r="A697" s="1"/>
      <c r="B697" s="4"/>
      <c r="C697" s="1"/>
      <c r="D697" s="1"/>
      <c r="E697" s="1"/>
      <c r="F697" s="1"/>
      <c r="G697" s="1"/>
      <c r="H697" s="1"/>
      <c r="I697" s="1"/>
      <c r="J697" s="1"/>
      <c r="K697" s="1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</row>
    <row r="698" spans="1:35" ht="12.75" customHeight="1" x14ac:dyDescent="0.25">
      <c r="A698" s="1"/>
      <c r="B698" s="4"/>
      <c r="C698" s="1"/>
      <c r="D698" s="1"/>
      <c r="E698" s="1"/>
      <c r="F698" s="1"/>
      <c r="G698" s="1"/>
      <c r="H698" s="1"/>
      <c r="I698" s="1"/>
      <c r="J698" s="1"/>
      <c r="K698" s="1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</row>
    <row r="699" spans="1:35" ht="12.75" customHeight="1" x14ac:dyDescent="0.25">
      <c r="A699" s="1"/>
      <c r="B699" s="4"/>
      <c r="C699" s="1"/>
      <c r="D699" s="1"/>
      <c r="E699" s="1"/>
      <c r="F699" s="1"/>
      <c r="G699" s="1"/>
      <c r="H699" s="1"/>
      <c r="I699" s="1"/>
      <c r="J699" s="1"/>
      <c r="K699" s="1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</row>
    <row r="700" spans="1:35" ht="12.75" customHeight="1" x14ac:dyDescent="0.25">
      <c r="A700" s="1"/>
      <c r="B700" s="4"/>
      <c r="C700" s="1"/>
      <c r="D700" s="1"/>
      <c r="E700" s="1"/>
      <c r="F700" s="1"/>
      <c r="G700" s="1"/>
      <c r="H700" s="1"/>
      <c r="I700" s="1"/>
      <c r="J700" s="1"/>
      <c r="K700" s="1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</row>
    <row r="701" spans="1:35" ht="12.75" customHeight="1" x14ac:dyDescent="0.25">
      <c r="A701" s="1"/>
      <c r="B701" s="4"/>
      <c r="C701" s="1"/>
      <c r="D701" s="1"/>
      <c r="E701" s="1"/>
      <c r="F701" s="1"/>
      <c r="G701" s="1"/>
      <c r="H701" s="1"/>
      <c r="I701" s="1"/>
      <c r="J701" s="1"/>
      <c r="K701" s="1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</row>
    <row r="702" spans="1:35" ht="12.75" customHeight="1" x14ac:dyDescent="0.25">
      <c r="A702" s="1"/>
      <c r="B702" s="4"/>
      <c r="C702" s="1"/>
      <c r="D702" s="1"/>
      <c r="E702" s="1"/>
      <c r="F702" s="1"/>
      <c r="G702" s="1"/>
      <c r="H702" s="1"/>
      <c r="I702" s="1"/>
      <c r="J702" s="1"/>
      <c r="K702" s="1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</row>
    <row r="703" spans="1:35" ht="12.75" customHeight="1" x14ac:dyDescent="0.25">
      <c r="A703" s="1"/>
      <c r="B703" s="4"/>
      <c r="C703" s="1"/>
      <c r="D703" s="1"/>
      <c r="E703" s="1"/>
      <c r="F703" s="1"/>
      <c r="G703" s="1"/>
      <c r="H703" s="1"/>
      <c r="I703" s="1"/>
      <c r="J703" s="1"/>
      <c r="K703" s="1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</row>
    <row r="704" spans="1:35" ht="12.75" customHeight="1" x14ac:dyDescent="0.25">
      <c r="A704" s="1"/>
      <c r="B704" s="4"/>
      <c r="C704" s="1"/>
      <c r="D704" s="1"/>
      <c r="E704" s="1"/>
      <c r="F704" s="1"/>
      <c r="G704" s="1"/>
      <c r="H704" s="1"/>
      <c r="I704" s="1"/>
      <c r="J704" s="1"/>
      <c r="K704" s="1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</row>
    <row r="705" spans="1:35" ht="12.75" customHeight="1" x14ac:dyDescent="0.25">
      <c r="A705" s="1"/>
      <c r="B705" s="4"/>
      <c r="C705" s="1"/>
      <c r="D705" s="1"/>
      <c r="E705" s="1"/>
      <c r="F705" s="1"/>
      <c r="G705" s="1"/>
      <c r="H705" s="1"/>
      <c r="I705" s="1"/>
      <c r="J705" s="1"/>
      <c r="K705" s="1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</row>
    <row r="706" spans="1:35" ht="12.75" customHeight="1" x14ac:dyDescent="0.25">
      <c r="A706" s="1"/>
      <c r="B706" s="4"/>
      <c r="C706" s="1"/>
      <c r="D706" s="1"/>
      <c r="E706" s="1"/>
      <c r="F706" s="1"/>
      <c r="G706" s="1"/>
      <c r="H706" s="1"/>
      <c r="I706" s="1"/>
      <c r="J706" s="1"/>
      <c r="K706" s="1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</row>
    <row r="707" spans="1:35" ht="12.75" customHeight="1" x14ac:dyDescent="0.25">
      <c r="A707" s="1"/>
      <c r="B707" s="4"/>
      <c r="C707" s="1"/>
      <c r="D707" s="1"/>
      <c r="E707" s="1"/>
      <c r="F707" s="1"/>
      <c r="G707" s="1"/>
      <c r="H707" s="1"/>
      <c r="I707" s="1"/>
      <c r="J707" s="1"/>
      <c r="K707" s="1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</row>
    <row r="708" spans="1:35" ht="12.75" customHeight="1" x14ac:dyDescent="0.25">
      <c r="A708" s="1"/>
      <c r="B708" s="4"/>
      <c r="C708" s="1"/>
      <c r="D708" s="1"/>
      <c r="E708" s="1"/>
      <c r="F708" s="1"/>
      <c r="G708" s="1"/>
      <c r="H708" s="1"/>
      <c r="I708" s="1"/>
      <c r="J708" s="1"/>
      <c r="K708" s="1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</row>
    <row r="709" spans="1:35" ht="12.75" customHeight="1" x14ac:dyDescent="0.25">
      <c r="A709" s="1"/>
      <c r="B709" s="4"/>
      <c r="C709" s="1"/>
      <c r="D709" s="1"/>
      <c r="E709" s="1"/>
      <c r="F709" s="1"/>
      <c r="G709" s="1"/>
      <c r="H709" s="1"/>
      <c r="I709" s="1"/>
      <c r="J709" s="1"/>
      <c r="K709" s="1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</row>
    <row r="710" spans="1:35" ht="12.75" customHeight="1" x14ac:dyDescent="0.25">
      <c r="A710" s="1"/>
      <c r="B710" s="4"/>
      <c r="C710" s="1"/>
      <c r="D710" s="1"/>
      <c r="E710" s="1"/>
      <c r="F710" s="1"/>
      <c r="G710" s="1"/>
      <c r="H710" s="1"/>
      <c r="I710" s="1"/>
      <c r="J710" s="1"/>
      <c r="K710" s="1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</row>
    <row r="711" spans="1:35" ht="12.75" customHeight="1" x14ac:dyDescent="0.25">
      <c r="A711" s="1"/>
      <c r="B711" s="4"/>
      <c r="C711" s="1"/>
      <c r="D711" s="1"/>
      <c r="E711" s="1"/>
      <c r="F711" s="1"/>
      <c r="G711" s="1"/>
      <c r="H711" s="1"/>
      <c r="I711" s="1"/>
      <c r="J711" s="1"/>
      <c r="K711" s="1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</row>
    <row r="712" spans="1:35" ht="12.75" customHeight="1" x14ac:dyDescent="0.25">
      <c r="A712" s="1"/>
      <c r="B712" s="4"/>
      <c r="C712" s="1"/>
      <c r="D712" s="1"/>
      <c r="E712" s="1"/>
      <c r="F712" s="1"/>
      <c r="G712" s="1"/>
      <c r="H712" s="1"/>
      <c r="I712" s="1"/>
      <c r="J712" s="1"/>
      <c r="K712" s="1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</row>
    <row r="713" spans="1:35" ht="12.75" customHeight="1" x14ac:dyDescent="0.25">
      <c r="A713" s="1"/>
      <c r="B713" s="4"/>
      <c r="C713" s="1"/>
      <c r="D713" s="1"/>
      <c r="E713" s="1"/>
      <c r="F713" s="1"/>
      <c r="G713" s="1"/>
      <c r="H713" s="1"/>
      <c r="I713" s="1"/>
      <c r="J713" s="1"/>
      <c r="K713" s="1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</row>
    <row r="714" spans="1:35" ht="12.75" customHeight="1" x14ac:dyDescent="0.25">
      <c r="A714" s="1"/>
      <c r="B714" s="4"/>
      <c r="C714" s="1"/>
      <c r="D714" s="1"/>
      <c r="E714" s="1"/>
      <c r="F714" s="1"/>
      <c r="G714" s="1"/>
      <c r="H714" s="1"/>
      <c r="I714" s="1"/>
      <c r="J714" s="1"/>
      <c r="K714" s="1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</row>
    <row r="715" spans="1:35" ht="12.75" customHeight="1" x14ac:dyDescent="0.25">
      <c r="A715" s="1"/>
      <c r="B715" s="4"/>
      <c r="C715" s="1"/>
      <c r="D715" s="1"/>
      <c r="E715" s="1"/>
      <c r="F715" s="1"/>
      <c r="G715" s="1"/>
      <c r="H715" s="1"/>
      <c r="I715" s="1"/>
      <c r="J715" s="1"/>
      <c r="K715" s="1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</row>
    <row r="716" spans="1:35" ht="12.75" customHeight="1" x14ac:dyDescent="0.25">
      <c r="A716" s="1"/>
      <c r="B716" s="4"/>
      <c r="C716" s="1"/>
      <c r="D716" s="1"/>
      <c r="E716" s="1"/>
      <c r="F716" s="1"/>
      <c r="G716" s="1"/>
      <c r="H716" s="1"/>
      <c r="I716" s="1"/>
      <c r="J716" s="1"/>
      <c r="K716" s="1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</row>
    <row r="717" spans="1:35" ht="12.75" customHeight="1" x14ac:dyDescent="0.25">
      <c r="A717" s="1"/>
      <c r="B717" s="4"/>
      <c r="C717" s="1"/>
      <c r="D717" s="1"/>
      <c r="E717" s="1"/>
      <c r="F717" s="1"/>
      <c r="G717" s="1"/>
      <c r="H717" s="1"/>
      <c r="I717" s="1"/>
      <c r="J717" s="1"/>
      <c r="K717" s="1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</row>
    <row r="718" spans="1:35" ht="12.75" customHeight="1" x14ac:dyDescent="0.25">
      <c r="A718" s="1"/>
      <c r="B718" s="4"/>
      <c r="C718" s="1"/>
      <c r="D718" s="1"/>
      <c r="E718" s="1"/>
      <c r="F718" s="1"/>
      <c r="G718" s="1"/>
      <c r="H718" s="1"/>
      <c r="I718" s="1"/>
      <c r="J718" s="1"/>
      <c r="K718" s="1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</row>
    <row r="719" spans="1:35" ht="12.75" customHeight="1" x14ac:dyDescent="0.25">
      <c r="A719" s="1"/>
      <c r="B719" s="4"/>
      <c r="C719" s="1"/>
      <c r="D719" s="1"/>
      <c r="E719" s="1"/>
      <c r="F719" s="1"/>
      <c r="G719" s="1"/>
      <c r="H719" s="1"/>
      <c r="I719" s="1"/>
      <c r="J719" s="1"/>
      <c r="K719" s="1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</row>
    <row r="720" spans="1:35" ht="12.75" customHeight="1" x14ac:dyDescent="0.25">
      <c r="A720" s="1"/>
      <c r="B720" s="4"/>
      <c r="C720" s="1"/>
      <c r="D720" s="1"/>
      <c r="E720" s="1"/>
      <c r="F720" s="1"/>
      <c r="G720" s="1"/>
      <c r="H720" s="1"/>
      <c r="I720" s="1"/>
      <c r="J720" s="1"/>
      <c r="K720" s="1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</row>
    <row r="721" spans="1:35" ht="12.75" customHeight="1" x14ac:dyDescent="0.25">
      <c r="A721" s="1"/>
      <c r="B721" s="4"/>
      <c r="C721" s="1"/>
      <c r="D721" s="1"/>
      <c r="E721" s="1"/>
      <c r="F721" s="1"/>
      <c r="G721" s="1"/>
      <c r="H721" s="1"/>
      <c r="I721" s="1"/>
      <c r="J721" s="1"/>
      <c r="K721" s="1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</row>
    <row r="722" spans="1:35" ht="12.75" customHeight="1" x14ac:dyDescent="0.25">
      <c r="A722" s="1"/>
      <c r="B722" s="4"/>
      <c r="C722" s="1"/>
      <c r="D722" s="1"/>
      <c r="E722" s="1"/>
      <c r="F722" s="1"/>
      <c r="G722" s="1"/>
      <c r="H722" s="1"/>
      <c r="I722" s="1"/>
      <c r="J722" s="1"/>
      <c r="K722" s="1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</row>
    <row r="723" spans="1:35" ht="12.75" customHeight="1" x14ac:dyDescent="0.25">
      <c r="A723" s="1"/>
      <c r="B723" s="4"/>
      <c r="C723" s="1"/>
      <c r="D723" s="1"/>
      <c r="E723" s="1"/>
      <c r="F723" s="1"/>
      <c r="G723" s="1"/>
      <c r="H723" s="1"/>
      <c r="I723" s="1"/>
      <c r="J723" s="1"/>
      <c r="K723" s="1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</row>
    <row r="724" spans="1:35" ht="12.75" customHeight="1" x14ac:dyDescent="0.25">
      <c r="A724" s="1"/>
      <c r="B724" s="4"/>
      <c r="C724" s="1"/>
      <c r="D724" s="1"/>
      <c r="E724" s="1"/>
      <c r="F724" s="1"/>
      <c r="G724" s="1"/>
      <c r="H724" s="1"/>
      <c r="I724" s="1"/>
      <c r="J724" s="1"/>
      <c r="K724" s="1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</row>
    <row r="725" spans="1:35" ht="12.75" customHeight="1" x14ac:dyDescent="0.25">
      <c r="A725" s="1"/>
      <c r="B725" s="4"/>
      <c r="C725" s="1"/>
      <c r="D725" s="1"/>
      <c r="E725" s="1"/>
      <c r="F725" s="1"/>
      <c r="G725" s="1"/>
      <c r="H725" s="1"/>
      <c r="I725" s="1"/>
      <c r="J725" s="1"/>
      <c r="K725" s="1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</row>
    <row r="726" spans="1:35" ht="12.75" customHeight="1" x14ac:dyDescent="0.25">
      <c r="A726" s="1"/>
      <c r="B726" s="4"/>
      <c r="C726" s="1"/>
      <c r="D726" s="1"/>
      <c r="E726" s="1"/>
      <c r="F726" s="1"/>
      <c r="G726" s="1"/>
      <c r="H726" s="1"/>
      <c r="I726" s="1"/>
      <c r="J726" s="1"/>
      <c r="K726" s="1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</row>
    <row r="727" spans="1:35" ht="12.75" customHeight="1" x14ac:dyDescent="0.25">
      <c r="A727" s="1"/>
      <c r="B727" s="4"/>
      <c r="C727" s="1"/>
      <c r="D727" s="1"/>
      <c r="E727" s="1"/>
      <c r="F727" s="1"/>
      <c r="G727" s="1"/>
      <c r="H727" s="1"/>
      <c r="I727" s="1"/>
      <c r="J727" s="1"/>
      <c r="K727" s="1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</row>
    <row r="728" spans="1:35" ht="12.75" customHeight="1" x14ac:dyDescent="0.25">
      <c r="A728" s="1"/>
      <c r="B728" s="4"/>
      <c r="C728" s="1"/>
      <c r="D728" s="1"/>
      <c r="E728" s="1"/>
      <c r="F728" s="1"/>
      <c r="G728" s="1"/>
      <c r="H728" s="1"/>
      <c r="I728" s="1"/>
      <c r="J728" s="1"/>
      <c r="K728" s="1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</row>
    <row r="729" spans="1:35" ht="12.75" customHeight="1" x14ac:dyDescent="0.25">
      <c r="A729" s="1"/>
      <c r="B729" s="4"/>
      <c r="C729" s="1"/>
      <c r="D729" s="1"/>
      <c r="E729" s="1"/>
      <c r="F729" s="1"/>
      <c r="G729" s="1"/>
      <c r="H729" s="1"/>
      <c r="I729" s="1"/>
      <c r="J729" s="1"/>
      <c r="K729" s="1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</row>
    <row r="730" spans="1:35" ht="12.75" customHeight="1" x14ac:dyDescent="0.25">
      <c r="A730" s="1"/>
      <c r="B730" s="4"/>
      <c r="C730" s="1"/>
      <c r="D730" s="1"/>
      <c r="E730" s="1"/>
      <c r="F730" s="1"/>
      <c r="G730" s="1"/>
      <c r="H730" s="1"/>
      <c r="I730" s="1"/>
      <c r="J730" s="1"/>
      <c r="K730" s="1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</row>
    <row r="731" spans="1:35" ht="12.75" customHeight="1" x14ac:dyDescent="0.25">
      <c r="A731" s="1"/>
      <c r="B731" s="4"/>
      <c r="C731" s="1"/>
      <c r="D731" s="1"/>
      <c r="E731" s="1"/>
      <c r="F731" s="1"/>
      <c r="G731" s="1"/>
      <c r="H731" s="1"/>
      <c r="I731" s="1"/>
      <c r="J731" s="1"/>
      <c r="K731" s="1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</row>
    <row r="732" spans="1:35" ht="12.75" customHeight="1" x14ac:dyDescent="0.25">
      <c r="A732" s="1"/>
      <c r="B732" s="4"/>
      <c r="C732" s="1"/>
      <c r="D732" s="1"/>
      <c r="E732" s="1"/>
      <c r="F732" s="1"/>
      <c r="G732" s="1"/>
      <c r="H732" s="1"/>
      <c r="I732" s="1"/>
      <c r="J732" s="1"/>
      <c r="K732" s="1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</row>
    <row r="733" spans="1:35" ht="12.75" customHeight="1" x14ac:dyDescent="0.25">
      <c r="A733" s="1"/>
      <c r="B733" s="4"/>
      <c r="C733" s="1"/>
      <c r="D733" s="1"/>
      <c r="E733" s="1"/>
      <c r="F733" s="1"/>
      <c r="G733" s="1"/>
      <c r="H733" s="1"/>
      <c r="I733" s="1"/>
      <c r="J733" s="1"/>
      <c r="K733" s="1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</row>
    <row r="734" spans="1:35" ht="12.75" customHeight="1" x14ac:dyDescent="0.25">
      <c r="A734" s="1"/>
      <c r="B734" s="4"/>
      <c r="C734" s="1"/>
      <c r="D734" s="1"/>
      <c r="E734" s="1"/>
      <c r="F734" s="1"/>
      <c r="G734" s="1"/>
      <c r="H734" s="1"/>
      <c r="I734" s="1"/>
      <c r="J734" s="1"/>
      <c r="K734" s="1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</row>
    <row r="735" spans="1:35" ht="12.75" customHeight="1" x14ac:dyDescent="0.25">
      <c r="A735" s="1"/>
      <c r="B735" s="4"/>
      <c r="C735" s="1"/>
      <c r="D735" s="1"/>
      <c r="E735" s="1"/>
      <c r="F735" s="1"/>
      <c r="G735" s="1"/>
      <c r="H735" s="1"/>
      <c r="I735" s="1"/>
      <c r="J735" s="1"/>
      <c r="K735" s="1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</row>
    <row r="736" spans="1:35" ht="12.75" customHeight="1" x14ac:dyDescent="0.25">
      <c r="A736" s="1"/>
      <c r="B736" s="4"/>
      <c r="C736" s="1"/>
      <c r="D736" s="1"/>
      <c r="E736" s="1"/>
      <c r="F736" s="1"/>
      <c r="G736" s="1"/>
      <c r="H736" s="1"/>
      <c r="I736" s="1"/>
      <c r="J736" s="1"/>
      <c r="K736" s="1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</row>
    <row r="737" spans="1:35" ht="12.75" customHeight="1" x14ac:dyDescent="0.25">
      <c r="A737" s="1"/>
      <c r="B737" s="4"/>
      <c r="C737" s="1"/>
      <c r="D737" s="1"/>
      <c r="E737" s="1"/>
      <c r="F737" s="1"/>
      <c r="G737" s="1"/>
      <c r="H737" s="1"/>
      <c r="I737" s="1"/>
      <c r="J737" s="1"/>
      <c r="K737" s="1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</row>
    <row r="738" spans="1:35" ht="12.75" customHeight="1" x14ac:dyDescent="0.25">
      <c r="A738" s="1"/>
      <c r="B738" s="4"/>
      <c r="C738" s="1"/>
      <c r="D738" s="1"/>
      <c r="E738" s="1"/>
      <c r="F738" s="1"/>
      <c r="G738" s="1"/>
      <c r="H738" s="1"/>
      <c r="I738" s="1"/>
      <c r="J738" s="1"/>
      <c r="K738" s="1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</row>
    <row r="739" spans="1:35" ht="12.75" customHeight="1" x14ac:dyDescent="0.25">
      <c r="A739" s="1"/>
      <c r="B739" s="4"/>
      <c r="C739" s="1"/>
      <c r="D739" s="1"/>
      <c r="E739" s="1"/>
      <c r="F739" s="1"/>
      <c r="G739" s="1"/>
      <c r="H739" s="1"/>
      <c r="I739" s="1"/>
      <c r="J739" s="1"/>
      <c r="K739" s="1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</row>
    <row r="740" spans="1:35" ht="12.75" customHeight="1" x14ac:dyDescent="0.25">
      <c r="A740" s="1"/>
      <c r="B740" s="4"/>
      <c r="C740" s="1"/>
      <c r="D740" s="1"/>
      <c r="E740" s="1"/>
      <c r="F740" s="1"/>
      <c r="G740" s="1"/>
      <c r="H740" s="1"/>
      <c r="I740" s="1"/>
      <c r="J740" s="1"/>
      <c r="K740" s="1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</row>
    <row r="741" spans="1:35" ht="12.75" customHeight="1" x14ac:dyDescent="0.25">
      <c r="A741" s="1"/>
      <c r="B741" s="4"/>
      <c r="C741" s="1"/>
      <c r="D741" s="1"/>
      <c r="E741" s="1"/>
      <c r="F741" s="1"/>
      <c r="G741" s="1"/>
      <c r="H741" s="1"/>
      <c r="I741" s="1"/>
      <c r="J741" s="1"/>
      <c r="K741" s="1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</row>
    <row r="742" spans="1:35" ht="12.75" customHeight="1" x14ac:dyDescent="0.25">
      <c r="A742" s="1"/>
      <c r="B742" s="4"/>
      <c r="C742" s="1"/>
      <c r="D742" s="1"/>
      <c r="E742" s="1"/>
      <c r="F742" s="1"/>
      <c r="G742" s="1"/>
      <c r="H742" s="1"/>
      <c r="I742" s="1"/>
      <c r="J742" s="1"/>
      <c r="K742" s="1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</row>
    <row r="743" spans="1:35" ht="12.75" customHeight="1" x14ac:dyDescent="0.25">
      <c r="A743" s="1"/>
      <c r="B743" s="4"/>
      <c r="C743" s="1"/>
      <c r="D743" s="1"/>
      <c r="E743" s="1"/>
      <c r="F743" s="1"/>
      <c r="G743" s="1"/>
      <c r="H743" s="1"/>
      <c r="I743" s="1"/>
      <c r="J743" s="1"/>
      <c r="K743" s="1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</row>
    <row r="744" spans="1:35" ht="12.75" customHeight="1" x14ac:dyDescent="0.25">
      <c r="A744" s="1"/>
      <c r="B744" s="4"/>
      <c r="C744" s="1"/>
      <c r="D744" s="1"/>
      <c r="E744" s="1"/>
      <c r="F744" s="1"/>
      <c r="G744" s="1"/>
      <c r="H744" s="1"/>
      <c r="I744" s="1"/>
      <c r="J744" s="1"/>
      <c r="K744" s="1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</row>
    <row r="745" spans="1:35" ht="12.75" customHeight="1" x14ac:dyDescent="0.25">
      <c r="A745" s="1"/>
      <c r="B745" s="4"/>
      <c r="C745" s="1"/>
      <c r="D745" s="1"/>
      <c r="E745" s="1"/>
      <c r="F745" s="1"/>
      <c r="G745" s="1"/>
      <c r="H745" s="1"/>
      <c r="I745" s="1"/>
      <c r="J745" s="1"/>
      <c r="K745" s="1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</row>
    <row r="746" spans="1:35" ht="12.75" customHeight="1" x14ac:dyDescent="0.25">
      <c r="A746" s="1"/>
      <c r="B746" s="4"/>
      <c r="C746" s="1"/>
      <c r="D746" s="1"/>
      <c r="E746" s="1"/>
      <c r="F746" s="1"/>
      <c r="G746" s="1"/>
      <c r="H746" s="1"/>
      <c r="I746" s="1"/>
      <c r="J746" s="1"/>
      <c r="K746" s="1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</row>
    <row r="747" spans="1:35" ht="12.75" customHeight="1" x14ac:dyDescent="0.25">
      <c r="A747" s="1"/>
      <c r="B747" s="4"/>
      <c r="C747" s="1"/>
      <c r="D747" s="1"/>
      <c r="E747" s="1"/>
      <c r="F747" s="1"/>
      <c r="G747" s="1"/>
      <c r="H747" s="1"/>
      <c r="I747" s="1"/>
      <c r="J747" s="1"/>
      <c r="K747" s="1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</row>
    <row r="748" spans="1:35" ht="12.75" customHeight="1" x14ac:dyDescent="0.25">
      <c r="A748" s="1"/>
      <c r="B748" s="4"/>
      <c r="C748" s="1"/>
      <c r="D748" s="1"/>
      <c r="E748" s="1"/>
      <c r="F748" s="1"/>
      <c r="G748" s="1"/>
      <c r="H748" s="1"/>
      <c r="I748" s="1"/>
      <c r="J748" s="1"/>
      <c r="K748" s="1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</row>
    <row r="749" spans="1:35" ht="12.75" customHeight="1" x14ac:dyDescent="0.25">
      <c r="A749" s="1"/>
      <c r="B749" s="4"/>
      <c r="C749" s="1"/>
      <c r="D749" s="1"/>
      <c r="E749" s="1"/>
      <c r="F749" s="1"/>
      <c r="G749" s="1"/>
      <c r="H749" s="1"/>
      <c r="I749" s="1"/>
      <c r="J749" s="1"/>
      <c r="K749" s="1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</row>
    <row r="750" spans="1:35" ht="12.75" customHeight="1" x14ac:dyDescent="0.25">
      <c r="A750" s="1"/>
      <c r="B750" s="4"/>
      <c r="C750" s="1"/>
      <c r="D750" s="1"/>
      <c r="E750" s="1"/>
      <c r="F750" s="1"/>
      <c r="G750" s="1"/>
      <c r="H750" s="1"/>
      <c r="I750" s="1"/>
      <c r="J750" s="1"/>
      <c r="K750" s="1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</row>
    <row r="751" spans="1:35" ht="12.75" customHeight="1" x14ac:dyDescent="0.25">
      <c r="A751" s="1"/>
      <c r="B751" s="4"/>
      <c r="C751" s="1"/>
      <c r="D751" s="1"/>
      <c r="E751" s="1"/>
      <c r="F751" s="1"/>
      <c r="G751" s="1"/>
      <c r="H751" s="1"/>
      <c r="I751" s="1"/>
      <c r="J751" s="1"/>
      <c r="K751" s="1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</row>
    <row r="752" spans="1:35" ht="12.75" customHeight="1" x14ac:dyDescent="0.25">
      <c r="A752" s="1"/>
      <c r="B752" s="4"/>
      <c r="C752" s="1"/>
      <c r="D752" s="1"/>
      <c r="E752" s="1"/>
      <c r="F752" s="1"/>
      <c r="G752" s="1"/>
      <c r="H752" s="1"/>
      <c r="I752" s="1"/>
      <c r="J752" s="1"/>
      <c r="K752" s="1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</row>
    <row r="753" spans="1:35" ht="12.75" customHeight="1" x14ac:dyDescent="0.25">
      <c r="A753" s="1"/>
      <c r="B753" s="4"/>
      <c r="C753" s="1"/>
      <c r="D753" s="1"/>
      <c r="E753" s="1"/>
      <c r="F753" s="1"/>
      <c r="G753" s="1"/>
      <c r="H753" s="1"/>
      <c r="I753" s="1"/>
      <c r="J753" s="1"/>
      <c r="K753" s="1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</row>
    <row r="754" spans="1:35" ht="12.75" customHeight="1" x14ac:dyDescent="0.25">
      <c r="A754" s="1"/>
      <c r="B754" s="4"/>
      <c r="C754" s="1"/>
      <c r="D754" s="1"/>
      <c r="E754" s="1"/>
      <c r="F754" s="1"/>
      <c r="G754" s="1"/>
      <c r="H754" s="1"/>
      <c r="I754" s="1"/>
      <c r="J754" s="1"/>
      <c r="K754" s="1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</row>
    <row r="755" spans="1:35" ht="12.75" customHeight="1" x14ac:dyDescent="0.25">
      <c r="A755" s="1"/>
      <c r="B755" s="4"/>
      <c r="C755" s="1"/>
      <c r="D755" s="1"/>
      <c r="E755" s="1"/>
      <c r="F755" s="1"/>
      <c r="G755" s="1"/>
      <c r="H755" s="1"/>
      <c r="I755" s="1"/>
      <c r="J755" s="1"/>
      <c r="K755" s="1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</row>
    <row r="756" spans="1:35" ht="12.75" customHeight="1" x14ac:dyDescent="0.25">
      <c r="A756" s="1"/>
      <c r="B756" s="4"/>
      <c r="C756" s="1"/>
      <c r="D756" s="1"/>
      <c r="E756" s="1"/>
      <c r="F756" s="1"/>
      <c r="G756" s="1"/>
      <c r="H756" s="1"/>
      <c r="I756" s="1"/>
      <c r="J756" s="1"/>
      <c r="K756" s="1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</row>
    <row r="757" spans="1:35" ht="12.75" customHeight="1" x14ac:dyDescent="0.25">
      <c r="A757" s="1"/>
      <c r="B757" s="4"/>
      <c r="C757" s="1"/>
      <c r="D757" s="1"/>
      <c r="E757" s="1"/>
      <c r="F757" s="1"/>
      <c r="G757" s="1"/>
      <c r="H757" s="1"/>
      <c r="I757" s="1"/>
      <c r="J757" s="1"/>
      <c r="K757" s="1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</row>
    <row r="758" spans="1:35" ht="12.75" customHeight="1" x14ac:dyDescent="0.25">
      <c r="A758" s="1"/>
      <c r="B758" s="4"/>
      <c r="C758" s="1"/>
      <c r="D758" s="1"/>
      <c r="E758" s="1"/>
      <c r="F758" s="1"/>
      <c r="G758" s="1"/>
      <c r="H758" s="1"/>
      <c r="I758" s="1"/>
      <c r="J758" s="1"/>
      <c r="K758" s="1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</row>
    <row r="759" spans="1:35" ht="12.75" customHeight="1" x14ac:dyDescent="0.25">
      <c r="A759" s="1"/>
      <c r="B759" s="4"/>
      <c r="C759" s="1"/>
      <c r="D759" s="1"/>
      <c r="E759" s="1"/>
      <c r="F759" s="1"/>
      <c r="G759" s="1"/>
      <c r="H759" s="1"/>
      <c r="I759" s="1"/>
      <c r="J759" s="1"/>
      <c r="K759" s="1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</row>
    <row r="760" spans="1:35" ht="12.75" customHeight="1" x14ac:dyDescent="0.25">
      <c r="A760" s="1"/>
      <c r="B760" s="4"/>
      <c r="C760" s="1"/>
      <c r="D760" s="1"/>
      <c r="E760" s="1"/>
      <c r="F760" s="1"/>
      <c r="G760" s="1"/>
      <c r="H760" s="1"/>
      <c r="I760" s="1"/>
      <c r="J760" s="1"/>
      <c r="K760" s="1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</row>
    <row r="761" spans="1:35" ht="12.75" customHeight="1" x14ac:dyDescent="0.25">
      <c r="A761" s="1"/>
      <c r="B761" s="4"/>
      <c r="C761" s="1"/>
      <c r="D761" s="1"/>
      <c r="E761" s="1"/>
      <c r="F761" s="1"/>
      <c r="G761" s="1"/>
      <c r="H761" s="1"/>
      <c r="I761" s="1"/>
      <c r="J761" s="1"/>
      <c r="K761" s="1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</row>
    <row r="762" spans="1:35" ht="12.75" customHeight="1" x14ac:dyDescent="0.25">
      <c r="A762" s="1"/>
      <c r="B762" s="4"/>
      <c r="C762" s="1"/>
      <c r="D762" s="1"/>
      <c r="E762" s="1"/>
      <c r="F762" s="1"/>
      <c r="G762" s="1"/>
      <c r="H762" s="1"/>
      <c r="I762" s="1"/>
      <c r="J762" s="1"/>
      <c r="K762" s="1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</row>
    <row r="763" spans="1:35" ht="12.75" customHeight="1" x14ac:dyDescent="0.25">
      <c r="A763" s="1"/>
      <c r="B763" s="4"/>
      <c r="C763" s="1"/>
      <c r="D763" s="1"/>
      <c r="E763" s="1"/>
      <c r="F763" s="1"/>
      <c r="G763" s="1"/>
      <c r="H763" s="1"/>
      <c r="I763" s="1"/>
      <c r="J763" s="1"/>
      <c r="K763" s="1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</row>
    <row r="764" spans="1:35" ht="12.75" customHeight="1" x14ac:dyDescent="0.25">
      <c r="A764" s="1"/>
      <c r="B764" s="4"/>
      <c r="C764" s="1"/>
      <c r="D764" s="1"/>
      <c r="E764" s="1"/>
      <c r="F764" s="1"/>
      <c r="G764" s="1"/>
      <c r="H764" s="1"/>
      <c r="I764" s="1"/>
      <c r="J764" s="1"/>
      <c r="K764" s="1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</row>
    <row r="765" spans="1:35" ht="12.75" customHeight="1" x14ac:dyDescent="0.25">
      <c r="A765" s="1"/>
      <c r="B765" s="4"/>
      <c r="C765" s="1"/>
      <c r="D765" s="1"/>
      <c r="E765" s="1"/>
      <c r="F765" s="1"/>
      <c r="G765" s="1"/>
      <c r="H765" s="1"/>
      <c r="I765" s="1"/>
      <c r="J765" s="1"/>
      <c r="K765" s="1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</row>
    <row r="766" spans="1:35" ht="12.75" customHeight="1" x14ac:dyDescent="0.25">
      <c r="A766" s="1"/>
      <c r="B766" s="4"/>
      <c r="C766" s="1"/>
      <c r="D766" s="1"/>
      <c r="E766" s="1"/>
      <c r="F766" s="1"/>
      <c r="G766" s="1"/>
      <c r="H766" s="1"/>
      <c r="I766" s="1"/>
      <c r="J766" s="1"/>
      <c r="K766" s="1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</row>
    <row r="767" spans="1:35" ht="12.75" customHeight="1" x14ac:dyDescent="0.25">
      <c r="A767" s="1"/>
      <c r="B767" s="4"/>
      <c r="C767" s="1"/>
      <c r="D767" s="1"/>
      <c r="E767" s="1"/>
      <c r="F767" s="1"/>
      <c r="G767" s="1"/>
      <c r="H767" s="1"/>
      <c r="I767" s="1"/>
      <c r="J767" s="1"/>
      <c r="K767" s="1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</row>
    <row r="768" spans="1:35" ht="12.75" customHeight="1" x14ac:dyDescent="0.25">
      <c r="A768" s="1"/>
      <c r="B768" s="4"/>
      <c r="C768" s="1"/>
      <c r="D768" s="1"/>
      <c r="E768" s="1"/>
      <c r="F768" s="1"/>
      <c r="G768" s="1"/>
      <c r="H768" s="1"/>
      <c r="I768" s="1"/>
      <c r="J768" s="1"/>
      <c r="K768" s="1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</row>
    <row r="769" spans="1:35" ht="12.75" customHeight="1" x14ac:dyDescent="0.25">
      <c r="A769" s="1"/>
      <c r="B769" s="4"/>
      <c r="C769" s="1"/>
      <c r="D769" s="1"/>
      <c r="E769" s="1"/>
      <c r="F769" s="1"/>
      <c r="G769" s="1"/>
      <c r="H769" s="1"/>
      <c r="I769" s="1"/>
      <c r="J769" s="1"/>
      <c r="K769" s="1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</row>
    <row r="770" spans="1:35" ht="12.75" customHeight="1" x14ac:dyDescent="0.25">
      <c r="A770" s="1"/>
      <c r="B770" s="4"/>
      <c r="C770" s="1"/>
      <c r="D770" s="1"/>
      <c r="E770" s="1"/>
      <c r="F770" s="1"/>
      <c r="G770" s="1"/>
      <c r="H770" s="1"/>
      <c r="I770" s="1"/>
      <c r="J770" s="1"/>
      <c r="K770" s="1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</row>
    <row r="771" spans="1:35" ht="12.75" customHeight="1" x14ac:dyDescent="0.25">
      <c r="A771" s="1"/>
      <c r="B771" s="4"/>
      <c r="C771" s="1"/>
      <c r="D771" s="1"/>
      <c r="E771" s="1"/>
      <c r="F771" s="1"/>
      <c r="G771" s="1"/>
      <c r="H771" s="1"/>
      <c r="I771" s="1"/>
      <c r="J771" s="1"/>
      <c r="K771" s="1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</row>
    <row r="772" spans="1:35" ht="12.75" customHeight="1" x14ac:dyDescent="0.25">
      <c r="A772" s="1"/>
      <c r="B772" s="4"/>
      <c r="C772" s="1"/>
      <c r="D772" s="1"/>
      <c r="E772" s="1"/>
      <c r="F772" s="1"/>
      <c r="G772" s="1"/>
      <c r="H772" s="1"/>
      <c r="I772" s="1"/>
      <c r="J772" s="1"/>
      <c r="K772" s="1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</row>
    <row r="773" spans="1:35" ht="12.75" customHeight="1" x14ac:dyDescent="0.25">
      <c r="A773" s="1"/>
      <c r="B773" s="4"/>
      <c r="C773" s="1"/>
      <c r="D773" s="1"/>
      <c r="E773" s="1"/>
      <c r="F773" s="1"/>
      <c r="G773" s="1"/>
      <c r="H773" s="1"/>
      <c r="I773" s="1"/>
      <c r="J773" s="1"/>
      <c r="K773" s="1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</row>
    <row r="774" spans="1:35" ht="12.75" customHeight="1" x14ac:dyDescent="0.25">
      <c r="A774" s="1"/>
      <c r="B774" s="4"/>
      <c r="C774" s="1"/>
      <c r="D774" s="1"/>
      <c r="E774" s="1"/>
      <c r="F774" s="1"/>
      <c r="G774" s="1"/>
      <c r="H774" s="1"/>
      <c r="I774" s="1"/>
      <c r="J774" s="1"/>
      <c r="K774" s="1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</row>
    <row r="775" spans="1:35" ht="12.75" customHeight="1" x14ac:dyDescent="0.25">
      <c r="A775" s="1"/>
      <c r="B775" s="4"/>
      <c r="C775" s="1"/>
      <c r="D775" s="1"/>
      <c r="E775" s="1"/>
      <c r="F775" s="1"/>
      <c r="G775" s="1"/>
      <c r="H775" s="1"/>
      <c r="I775" s="1"/>
      <c r="J775" s="1"/>
      <c r="K775" s="1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</row>
    <row r="776" spans="1:35" ht="12.75" customHeight="1" x14ac:dyDescent="0.25">
      <c r="A776" s="1"/>
      <c r="B776" s="4"/>
      <c r="C776" s="1"/>
      <c r="D776" s="1"/>
      <c r="E776" s="1"/>
      <c r="F776" s="1"/>
      <c r="G776" s="1"/>
      <c r="H776" s="1"/>
      <c r="I776" s="1"/>
      <c r="J776" s="1"/>
      <c r="K776" s="1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</row>
    <row r="777" spans="1:35" ht="12.75" customHeight="1" x14ac:dyDescent="0.25">
      <c r="A777" s="1"/>
      <c r="B777" s="4"/>
      <c r="C777" s="1"/>
      <c r="D777" s="1"/>
      <c r="E777" s="1"/>
      <c r="F777" s="1"/>
      <c r="G777" s="1"/>
      <c r="H777" s="1"/>
      <c r="I777" s="1"/>
      <c r="J777" s="1"/>
      <c r="K777" s="1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</row>
    <row r="778" spans="1:35" ht="12.75" customHeight="1" x14ac:dyDescent="0.25">
      <c r="A778" s="1"/>
      <c r="B778" s="4"/>
      <c r="C778" s="1"/>
      <c r="D778" s="1"/>
      <c r="E778" s="1"/>
      <c r="F778" s="1"/>
      <c r="G778" s="1"/>
      <c r="H778" s="1"/>
      <c r="I778" s="1"/>
      <c r="J778" s="1"/>
      <c r="K778" s="1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</row>
    <row r="779" spans="1:35" ht="12.75" customHeight="1" x14ac:dyDescent="0.25">
      <c r="A779" s="1"/>
      <c r="B779" s="4"/>
      <c r="C779" s="1"/>
      <c r="D779" s="1"/>
      <c r="E779" s="1"/>
      <c r="F779" s="1"/>
      <c r="G779" s="1"/>
      <c r="H779" s="1"/>
      <c r="I779" s="1"/>
      <c r="J779" s="1"/>
      <c r="K779" s="1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</row>
    <row r="780" spans="1:35" ht="12.75" customHeight="1" x14ac:dyDescent="0.25">
      <c r="A780" s="1"/>
      <c r="B780" s="4"/>
      <c r="C780" s="1"/>
      <c r="D780" s="1"/>
      <c r="E780" s="1"/>
      <c r="F780" s="1"/>
      <c r="G780" s="1"/>
      <c r="H780" s="1"/>
      <c r="I780" s="1"/>
      <c r="J780" s="1"/>
      <c r="K780" s="1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</row>
    <row r="781" spans="1:35" ht="12.75" customHeight="1" x14ac:dyDescent="0.25">
      <c r="A781" s="1"/>
      <c r="B781" s="4"/>
      <c r="C781" s="1"/>
      <c r="D781" s="1"/>
      <c r="E781" s="1"/>
      <c r="F781" s="1"/>
      <c r="G781" s="1"/>
      <c r="H781" s="1"/>
      <c r="I781" s="1"/>
      <c r="J781" s="1"/>
      <c r="K781" s="1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</row>
    <row r="782" spans="1:35" ht="12.75" customHeight="1" x14ac:dyDescent="0.25">
      <c r="A782" s="1"/>
      <c r="B782" s="4"/>
      <c r="C782" s="1"/>
      <c r="D782" s="1"/>
      <c r="E782" s="1"/>
      <c r="F782" s="1"/>
      <c r="G782" s="1"/>
      <c r="H782" s="1"/>
      <c r="I782" s="1"/>
      <c r="J782" s="1"/>
      <c r="K782" s="1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</row>
    <row r="783" spans="1:35" ht="12.75" customHeight="1" x14ac:dyDescent="0.25">
      <c r="A783" s="1"/>
      <c r="B783" s="4"/>
      <c r="C783" s="1"/>
      <c r="D783" s="1"/>
      <c r="E783" s="1"/>
      <c r="F783" s="1"/>
      <c r="G783" s="1"/>
      <c r="H783" s="1"/>
      <c r="I783" s="1"/>
      <c r="J783" s="1"/>
      <c r="K783" s="1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</row>
    <row r="784" spans="1:35" ht="12.75" customHeight="1" x14ac:dyDescent="0.25">
      <c r="A784" s="1"/>
      <c r="B784" s="4"/>
      <c r="C784" s="1"/>
      <c r="D784" s="1"/>
      <c r="E784" s="1"/>
      <c r="F784" s="1"/>
      <c r="G784" s="1"/>
      <c r="H784" s="1"/>
      <c r="I784" s="1"/>
      <c r="J784" s="1"/>
      <c r="K784" s="1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</row>
    <row r="785" spans="1:35" ht="12.75" customHeight="1" x14ac:dyDescent="0.25">
      <c r="A785" s="1"/>
      <c r="B785" s="4"/>
      <c r="C785" s="1"/>
      <c r="D785" s="1"/>
      <c r="E785" s="1"/>
      <c r="F785" s="1"/>
      <c r="G785" s="1"/>
      <c r="H785" s="1"/>
      <c r="I785" s="1"/>
      <c r="J785" s="1"/>
      <c r="K785" s="1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</row>
    <row r="786" spans="1:35" ht="12.75" customHeight="1" x14ac:dyDescent="0.25">
      <c r="A786" s="1"/>
      <c r="B786" s="4"/>
      <c r="C786" s="1"/>
      <c r="D786" s="1"/>
      <c r="E786" s="1"/>
      <c r="F786" s="1"/>
      <c r="G786" s="1"/>
      <c r="H786" s="1"/>
      <c r="I786" s="1"/>
      <c r="J786" s="1"/>
      <c r="K786" s="1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</row>
    <row r="787" spans="1:35" ht="12.75" customHeight="1" x14ac:dyDescent="0.25">
      <c r="A787" s="1"/>
      <c r="B787" s="4"/>
      <c r="C787" s="1"/>
      <c r="D787" s="1"/>
      <c r="E787" s="1"/>
      <c r="F787" s="1"/>
      <c r="G787" s="1"/>
      <c r="H787" s="1"/>
      <c r="I787" s="1"/>
      <c r="J787" s="1"/>
      <c r="K787" s="1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</row>
    <row r="788" spans="1:35" ht="12.75" customHeight="1" x14ac:dyDescent="0.25">
      <c r="A788" s="1"/>
      <c r="B788" s="4"/>
      <c r="C788" s="1"/>
      <c r="D788" s="1"/>
      <c r="E788" s="1"/>
      <c r="F788" s="1"/>
      <c r="G788" s="1"/>
      <c r="H788" s="1"/>
      <c r="I788" s="1"/>
      <c r="J788" s="1"/>
      <c r="K788" s="1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</row>
    <row r="789" spans="1:35" ht="12.75" customHeight="1" x14ac:dyDescent="0.25">
      <c r="A789" s="1"/>
      <c r="B789" s="4"/>
      <c r="C789" s="1"/>
      <c r="D789" s="1"/>
      <c r="E789" s="1"/>
      <c r="F789" s="1"/>
      <c r="G789" s="1"/>
      <c r="H789" s="1"/>
      <c r="I789" s="1"/>
      <c r="J789" s="1"/>
      <c r="K789" s="1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</row>
    <row r="790" spans="1:35" ht="12.75" customHeight="1" x14ac:dyDescent="0.25">
      <c r="A790" s="1"/>
      <c r="B790" s="4"/>
      <c r="C790" s="1"/>
      <c r="D790" s="1"/>
      <c r="E790" s="1"/>
      <c r="F790" s="1"/>
      <c r="G790" s="1"/>
      <c r="H790" s="1"/>
      <c r="I790" s="1"/>
      <c r="J790" s="1"/>
      <c r="K790" s="1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</row>
    <row r="791" spans="1:35" ht="12.75" customHeight="1" x14ac:dyDescent="0.25">
      <c r="A791" s="1"/>
      <c r="B791" s="4"/>
      <c r="C791" s="1"/>
      <c r="D791" s="1"/>
      <c r="E791" s="1"/>
      <c r="F791" s="1"/>
      <c r="G791" s="1"/>
      <c r="H791" s="1"/>
      <c r="I791" s="1"/>
      <c r="J791" s="1"/>
      <c r="K791" s="1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</row>
    <row r="792" spans="1:35" ht="12.75" customHeight="1" x14ac:dyDescent="0.25">
      <c r="A792" s="1"/>
      <c r="B792" s="4"/>
      <c r="C792" s="1"/>
      <c r="D792" s="1"/>
      <c r="E792" s="1"/>
      <c r="F792" s="1"/>
      <c r="G792" s="1"/>
      <c r="H792" s="1"/>
      <c r="I792" s="1"/>
      <c r="J792" s="1"/>
      <c r="K792" s="1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</row>
    <row r="793" spans="1:35" ht="12.75" customHeight="1" x14ac:dyDescent="0.25">
      <c r="A793" s="1"/>
      <c r="B793" s="4"/>
      <c r="C793" s="1"/>
      <c r="D793" s="1"/>
      <c r="E793" s="1"/>
      <c r="F793" s="1"/>
      <c r="G793" s="1"/>
      <c r="H793" s="1"/>
      <c r="I793" s="1"/>
      <c r="J793" s="1"/>
      <c r="K793" s="1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</row>
    <row r="794" spans="1:35" ht="12.75" customHeight="1" x14ac:dyDescent="0.25">
      <c r="A794" s="1"/>
      <c r="B794" s="4"/>
      <c r="C794" s="1"/>
      <c r="D794" s="1"/>
      <c r="E794" s="1"/>
      <c r="F794" s="1"/>
      <c r="G794" s="1"/>
      <c r="H794" s="1"/>
      <c r="I794" s="1"/>
      <c r="J794" s="1"/>
      <c r="K794" s="1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</row>
    <row r="795" spans="1:35" ht="12.75" customHeight="1" x14ac:dyDescent="0.25">
      <c r="A795" s="1"/>
      <c r="B795" s="4"/>
      <c r="C795" s="1"/>
      <c r="D795" s="1"/>
      <c r="E795" s="1"/>
      <c r="F795" s="1"/>
      <c r="G795" s="1"/>
      <c r="H795" s="1"/>
      <c r="I795" s="1"/>
      <c r="J795" s="1"/>
      <c r="K795" s="1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</row>
    <row r="796" spans="1:35" ht="12.75" customHeight="1" x14ac:dyDescent="0.25">
      <c r="A796" s="1"/>
      <c r="B796" s="4"/>
      <c r="C796" s="1"/>
      <c r="D796" s="1"/>
      <c r="E796" s="1"/>
      <c r="F796" s="1"/>
      <c r="G796" s="1"/>
      <c r="H796" s="1"/>
      <c r="I796" s="1"/>
      <c r="J796" s="1"/>
      <c r="K796" s="1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</row>
    <row r="797" spans="1:35" ht="12.75" customHeight="1" x14ac:dyDescent="0.25">
      <c r="A797" s="1"/>
      <c r="B797" s="4"/>
      <c r="C797" s="1"/>
      <c r="D797" s="1"/>
      <c r="E797" s="1"/>
      <c r="F797" s="1"/>
      <c r="G797" s="1"/>
      <c r="H797" s="1"/>
      <c r="I797" s="1"/>
      <c r="J797" s="1"/>
      <c r="K797" s="1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</row>
    <row r="798" spans="1:35" ht="12.75" customHeight="1" x14ac:dyDescent="0.25">
      <c r="A798" s="1"/>
      <c r="B798" s="4"/>
      <c r="C798" s="1"/>
      <c r="D798" s="1"/>
      <c r="E798" s="1"/>
      <c r="F798" s="1"/>
      <c r="G798" s="1"/>
      <c r="H798" s="1"/>
      <c r="I798" s="1"/>
      <c r="J798" s="1"/>
      <c r="K798" s="1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</row>
    <row r="799" spans="1:35" ht="12.75" customHeight="1" x14ac:dyDescent="0.25">
      <c r="A799" s="1"/>
      <c r="B799" s="4"/>
      <c r="C799" s="1"/>
      <c r="D799" s="1"/>
      <c r="E799" s="1"/>
      <c r="F799" s="1"/>
      <c r="G799" s="1"/>
      <c r="H799" s="1"/>
      <c r="I799" s="1"/>
      <c r="J799" s="1"/>
      <c r="K799" s="1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</row>
    <row r="800" spans="1:35" ht="12.75" customHeight="1" x14ac:dyDescent="0.25">
      <c r="A800" s="1"/>
      <c r="B800" s="4"/>
      <c r="C800" s="1"/>
      <c r="D800" s="1"/>
      <c r="E800" s="1"/>
      <c r="F800" s="1"/>
      <c r="G800" s="1"/>
      <c r="H800" s="1"/>
      <c r="I800" s="1"/>
      <c r="J800" s="1"/>
      <c r="K800" s="1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</row>
    <row r="801" spans="1:35" ht="12.75" customHeight="1" x14ac:dyDescent="0.25">
      <c r="A801" s="1"/>
      <c r="B801" s="4"/>
      <c r="C801" s="1"/>
      <c r="D801" s="1"/>
      <c r="E801" s="1"/>
      <c r="F801" s="1"/>
      <c r="G801" s="1"/>
      <c r="H801" s="1"/>
      <c r="I801" s="1"/>
      <c r="J801" s="1"/>
      <c r="K801" s="1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</row>
    <row r="802" spans="1:35" ht="12.75" customHeight="1" x14ac:dyDescent="0.25">
      <c r="A802" s="1"/>
      <c r="B802" s="4"/>
      <c r="C802" s="1"/>
      <c r="D802" s="1"/>
      <c r="E802" s="1"/>
      <c r="F802" s="1"/>
      <c r="G802" s="1"/>
      <c r="H802" s="1"/>
      <c r="I802" s="1"/>
      <c r="J802" s="1"/>
      <c r="K802" s="1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</row>
    <row r="803" spans="1:35" ht="12.75" customHeight="1" x14ac:dyDescent="0.25">
      <c r="A803" s="1"/>
      <c r="B803" s="4"/>
      <c r="C803" s="1"/>
      <c r="D803" s="1"/>
      <c r="E803" s="1"/>
      <c r="F803" s="1"/>
      <c r="G803" s="1"/>
      <c r="H803" s="1"/>
      <c r="I803" s="1"/>
      <c r="J803" s="1"/>
      <c r="K803" s="1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</row>
    <row r="804" spans="1:35" ht="12.75" customHeight="1" x14ac:dyDescent="0.25">
      <c r="A804" s="1"/>
      <c r="B804" s="4"/>
      <c r="C804" s="1"/>
      <c r="D804" s="1"/>
      <c r="E804" s="1"/>
      <c r="F804" s="1"/>
      <c r="G804" s="1"/>
      <c r="H804" s="1"/>
      <c r="I804" s="1"/>
      <c r="J804" s="1"/>
      <c r="K804" s="1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</row>
    <row r="805" spans="1:35" ht="12.75" customHeight="1" x14ac:dyDescent="0.25">
      <c r="A805" s="1"/>
      <c r="B805" s="4"/>
      <c r="C805" s="1"/>
      <c r="D805" s="1"/>
      <c r="E805" s="1"/>
      <c r="F805" s="1"/>
      <c r="G805" s="1"/>
      <c r="H805" s="1"/>
      <c r="I805" s="1"/>
      <c r="J805" s="1"/>
      <c r="K805" s="1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</row>
    <row r="806" spans="1:35" ht="12.75" customHeight="1" x14ac:dyDescent="0.25">
      <c r="A806" s="1"/>
      <c r="B806" s="4"/>
      <c r="C806" s="1"/>
      <c r="D806" s="1"/>
      <c r="E806" s="1"/>
      <c r="F806" s="1"/>
      <c r="G806" s="1"/>
      <c r="H806" s="1"/>
      <c r="I806" s="1"/>
      <c r="J806" s="1"/>
      <c r="K806" s="1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</row>
    <row r="807" spans="1:35" ht="12.75" customHeight="1" x14ac:dyDescent="0.25">
      <c r="A807" s="1"/>
      <c r="B807" s="4"/>
      <c r="C807" s="1"/>
      <c r="D807" s="1"/>
      <c r="E807" s="1"/>
      <c r="F807" s="1"/>
      <c r="G807" s="1"/>
      <c r="H807" s="1"/>
      <c r="I807" s="1"/>
      <c r="J807" s="1"/>
      <c r="K807" s="1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</row>
    <row r="808" spans="1:35" ht="12.75" customHeight="1" x14ac:dyDescent="0.25">
      <c r="A808" s="1"/>
      <c r="B808" s="4"/>
      <c r="C808" s="1"/>
      <c r="D808" s="1"/>
      <c r="E808" s="1"/>
      <c r="F808" s="1"/>
      <c r="G808" s="1"/>
      <c r="H808" s="1"/>
      <c r="I808" s="1"/>
      <c r="J808" s="1"/>
      <c r="K808" s="1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</row>
    <row r="809" spans="1:35" ht="12.75" customHeight="1" x14ac:dyDescent="0.25">
      <c r="A809" s="1"/>
      <c r="B809" s="4"/>
      <c r="C809" s="1"/>
      <c r="D809" s="1"/>
      <c r="E809" s="1"/>
      <c r="F809" s="1"/>
      <c r="G809" s="1"/>
      <c r="H809" s="1"/>
      <c r="I809" s="1"/>
      <c r="J809" s="1"/>
      <c r="K809" s="1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</row>
    <row r="810" spans="1:35" ht="12.75" customHeight="1" x14ac:dyDescent="0.25">
      <c r="A810" s="1"/>
      <c r="B810" s="4"/>
      <c r="C810" s="1"/>
      <c r="D810" s="1"/>
      <c r="E810" s="1"/>
      <c r="F810" s="1"/>
      <c r="G810" s="1"/>
      <c r="H810" s="1"/>
      <c r="I810" s="1"/>
      <c r="J810" s="1"/>
      <c r="K810" s="1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</row>
    <row r="811" spans="1:35" ht="12.75" customHeight="1" x14ac:dyDescent="0.25">
      <c r="A811" s="1"/>
      <c r="B811" s="4"/>
      <c r="C811" s="1"/>
      <c r="D811" s="1"/>
      <c r="E811" s="1"/>
      <c r="F811" s="1"/>
      <c r="G811" s="1"/>
      <c r="H811" s="1"/>
      <c r="I811" s="1"/>
      <c r="J811" s="1"/>
      <c r="K811" s="1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</row>
    <row r="812" spans="1:35" ht="12.75" customHeight="1" x14ac:dyDescent="0.25">
      <c r="A812" s="1"/>
      <c r="B812" s="4"/>
      <c r="C812" s="1"/>
      <c r="D812" s="1"/>
      <c r="E812" s="1"/>
      <c r="F812" s="1"/>
      <c r="G812" s="1"/>
      <c r="H812" s="1"/>
      <c r="I812" s="1"/>
      <c r="J812" s="1"/>
      <c r="K812" s="1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</row>
    <row r="813" spans="1:35" ht="12.75" customHeight="1" x14ac:dyDescent="0.25">
      <c r="A813" s="1"/>
      <c r="B813" s="4"/>
      <c r="C813" s="1"/>
      <c r="D813" s="1"/>
      <c r="E813" s="1"/>
      <c r="F813" s="1"/>
      <c r="G813" s="1"/>
      <c r="H813" s="1"/>
      <c r="I813" s="1"/>
      <c r="J813" s="1"/>
      <c r="K813" s="1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</row>
    <row r="814" spans="1:35" ht="12.75" customHeight="1" x14ac:dyDescent="0.25">
      <c r="A814" s="1"/>
      <c r="B814" s="4"/>
      <c r="C814" s="1"/>
      <c r="D814" s="1"/>
      <c r="E814" s="1"/>
      <c r="F814" s="1"/>
      <c r="G814" s="1"/>
      <c r="H814" s="1"/>
      <c r="I814" s="1"/>
      <c r="J814" s="1"/>
      <c r="K814" s="1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</row>
    <row r="815" spans="1:35" ht="12.75" customHeight="1" x14ac:dyDescent="0.25">
      <c r="A815" s="1"/>
      <c r="B815" s="4"/>
      <c r="C815" s="1"/>
      <c r="D815" s="1"/>
      <c r="E815" s="1"/>
      <c r="F815" s="1"/>
      <c r="G815" s="1"/>
      <c r="H815" s="1"/>
      <c r="I815" s="1"/>
      <c r="J815" s="1"/>
      <c r="K815" s="1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</row>
    <row r="816" spans="1:35" ht="12.75" customHeight="1" x14ac:dyDescent="0.25">
      <c r="A816" s="1"/>
      <c r="B816" s="4"/>
      <c r="C816" s="1"/>
      <c r="D816" s="1"/>
      <c r="E816" s="1"/>
      <c r="F816" s="1"/>
      <c r="G816" s="1"/>
      <c r="H816" s="1"/>
      <c r="I816" s="1"/>
      <c r="J816" s="1"/>
      <c r="K816" s="1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</row>
    <row r="817" spans="1:35" ht="12.75" customHeight="1" x14ac:dyDescent="0.25">
      <c r="A817" s="1"/>
      <c r="B817" s="4"/>
      <c r="C817" s="1"/>
      <c r="D817" s="1"/>
      <c r="E817" s="1"/>
      <c r="F817" s="1"/>
      <c r="G817" s="1"/>
      <c r="H817" s="1"/>
      <c r="I817" s="1"/>
      <c r="J817" s="1"/>
      <c r="K817" s="1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</row>
    <row r="818" spans="1:35" ht="12.75" customHeight="1" x14ac:dyDescent="0.25">
      <c r="A818" s="1"/>
      <c r="B818" s="4"/>
      <c r="C818" s="1"/>
      <c r="D818" s="1"/>
      <c r="E818" s="1"/>
      <c r="F818" s="1"/>
      <c r="G818" s="1"/>
      <c r="H818" s="1"/>
      <c r="I818" s="1"/>
      <c r="J818" s="1"/>
      <c r="K818" s="1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</row>
    <row r="819" spans="1:35" ht="12.75" customHeight="1" x14ac:dyDescent="0.25">
      <c r="A819" s="1"/>
      <c r="B819" s="4"/>
      <c r="C819" s="1"/>
      <c r="D819" s="1"/>
      <c r="E819" s="1"/>
      <c r="F819" s="1"/>
      <c r="G819" s="1"/>
      <c r="H819" s="1"/>
      <c r="I819" s="1"/>
      <c r="J819" s="1"/>
      <c r="K819" s="1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</row>
    <row r="820" spans="1:35" ht="12.75" customHeight="1" x14ac:dyDescent="0.25">
      <c r="A820" s="1"/>
      <c r="B820" s="4"/>
      <c r="C820" s="1"/>
      <c r="D820" s="1"/>
      <c r="E820" s="1"/>
      <c r="F820" s="1"/>
      <c r="G820" s="1"/>
      <c r="H820" s="1"/>
      <c r="I820" s="1"/>
      <c r="J820" s="1"/>
      <c r="K820" s="1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</row>
    <row r="821" spans="1:35" ht="12.75" customHeight="1" x14ac:dyDescent="0.25">
      <c r="A821" s="1"/>
      <c r="B821" s="4"/>
      <c r="C821" s="1"/>
      <c r="D821" s="1"/>
      <c r="E821" s="1"/>
      <c r="F821" s="1"/>
      <c r="G821" s="1"/>
      <c r="H821" s="1"/>
      <c r="I821" s="1"/>
      <c r="J821" s="1"/>
      <c r="K821" s="1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</row>
    <row r="822" spans="1:35" ht="12.75" customHeight="1" x14ac:dyDescent="0.25">
      <c r="A822" s="1"/>
      <c r="B822" s="4"/>
      <c r="C822" s="1"/>
      <c r="D822" s="1"/>
      <c r="E822" s="1"/>
      <c r="F822" s="1"/>
      <c r="G822" s="1"/>
      <c r="H822" s="1"/>
      <c r="I822" s="1"/>
      <c r="J822" s="1"/>
      <c r="K822" s="1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</row>
    <row r="823" spans="1:35" ht="12.75" customHeight="1" x14ac:dyDescent="0.25">
      <c r="A823" s="1"/>
      <c r="B823" s="4"/>
      <c r="C823" s="1"/>
      <c r="D823" s="1"/>
      <c r="E823" s="1"/>
      <c r="F823" s="1"/>
      <c r="G823" s="1"/>
      <c r="H823" s="1"/>
      <c r="I823" s="1"/>
      <c r="J823" s="1"/>
      <c r="K823" s="1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</row>
    <row r="824" spans="1:35" ht="12.75" customHeight="1" x14ac:dyDescent="0.25">
      <c r="A824" s="1"/>
      <c r="B824" s="4"/>
      <c r="C824" s="1"/>
      <c r="D824" s="1"/>
      <c r="E824" s="1"/>
      <c r="F824" s="1"/>
      <c r="G824" s="1"/>
      <c r="H824" s="1"/>
      <c r="I824" s="1"/>
      <c r="J824" s="1"/>
      <c r="K824" s="1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</row>
    <row r="825" spans="1:35" ht="12.75" customHeight="1" x14ac:dyDescent="0.25">
      <c r="A825" s="1"/>
      <c r="B825" s="4"/>
      <c r="C825" s="1"/>
      <c r="D825" s="1"/>
      <c r="E825" s="1"/>
      <c r="F825" s="1"/>
      <c r="G825" s="1"/>
      <c r="H825" s="1"/>
      <c r="I825" s="1"/>
      <c r="J825" s="1"/>
      <c r="K825" s="1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</row>
    <row r="826" spans="1:35" ht="12.75" customHeight="1" x14ac:dyDescent="0.25">
      <c r="A826" s="1"/>
      <c r="B826" s="4"/>
      <c r="C826" s="1"/>
      <c r="D826" s="1"/>
      <c r="E826" s="1"/>
      <c r="F826" s="1"/>
      <c r="G826" s="1"/>
      <c r="H826" s="1"/>
      <c r="I826" s="1"/>
      <c r="J826" s="1"/>
      <c r="K826" s="1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</row>
    <row r="827" spans="1:35" ht="12.75" customHeight="1" x14ac:dyDescent="0.25">
      <c r="A827" s="1"/>
      <c r="B827" s="4"/>
      <c r="C827" s="1"/>
      <c r="D827" s="1"/>
      <c r="E827" s="1"/>
      <c r="F827" s="1"/>
      <c r="G827" s="1"/>
      <c r="H827" s="1"/>
      <c r="I827" s="1"/>
      <c r="J827" s="1"/>
      <c r="K827" s="1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</row>
    <row r="828" spans="1:35" ht="12.75" customHeight="1" x14ac:dyDescent="0.25">
      <c r="A828" s="1"/>
      <c r="B828" s="4"/>
      <c r="C828" s="1"/>
      <c r="D828" s="1"/>
      <c r="E828" s="1"/>
      <c r="F828" s="1"/>
      <c r="G828" s="1"/>
      <c r="H828" s="1"/>
      <c r="I828" s="1"/>
      <c r="J828" s="1"/>
      <c r="K828" s="1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</row>
    <row r="829" spans="1:35" ht="12.75" customHeight="1" x14ac:dyDescent="0.25">
      <c r="A829" s="1"/>
      <c r="B829" s="4"/>
      <c r="C829" s="1"/>
      <c r="D829" s="1"/>
      <c r="E829" s="1"/>
      <c r="F829" s="1"/>
      <c r="G829" s="1"/>
      <c r="H829" s="1"/>
      <c r="I829" s="1"/>
      <c r="J829" s="1"/>
      <c r="K829" s="1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</row>
    <row r="830" spans="1:35" ht="12.75" customHeight="1" x14ac:dyDescent="0.25">
      <c r="A830" s="1"/>
      <c r="B830" s="4"/>
      <c r="C830" s="1"/>
      <c r="D830" s="1"/>
      <c r="E830" s="1"/>
      <c r="F830" s="1"/>
      <c r="G830" s="1"/>
      <c r="H830" s="1"/>
      <c r="I830" s="1"/>
      <c r="J830" s="1"/>
      <c r="K830" s="1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</row>
    <row r="831" spans="1:35" ht="12.75" customHeight="1" x14ac:dyDescent="0.25">
      <c r="A831" s="1"/>
      <c r="B831" s="4"/>
      <c r="C831" s="1"/>
      <c r="D831" s="1"/>
      <c r="E831" s="1"/>
      <c r="F831" s="1"/>
      <c r="G831" s="1"/>
      <c r="H831" s="1"/>
      <c r="I831" s="1"/>
      <c r="J831" s="1"/>
      <c r="K831" s="1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</row>
    <row r="832" spans="1:35" ht="12.75" customHeight="1" x14ac:dyDescent="0.25">
      <c r="A832" s="1"/>
      <c r="B832" s="4"/>
      <c r="C832" s="1"/>
      <c r="D832" s="1"/>
      <c r="E832" s="1"/>
      <c r="F832" s="1"/>
      <c r="G832" s="1"/>
      <c r="H832" s="1"/>
      <c r="I832" s="1"/>
      <c r="J832" s="1"/>
      <c r="K832" s="1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</row>
    <row r="833" spans="1:35" ht="12.75" customHeight="1" x14ac:dyDescent="0.25">
      <c r="A833" s="1"/>
      <c r="B833" s="4"/>
      <c r="C833" s="1"/>
      <c r="D833" s="1"/>
      <c r="E833" s="1"/>
      <c r="F833" s="1"/>
      <c r="G833" s="1"/>
      <c r="H833" s="1"/>
      <c r="I833" s="1"/>
      <c r="J833" s="1"/>
      <c r="K833" s="1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</row>
    <row r="834" spans="1:35" ht="12.75" customHeight="1" x14ac:dyDescent="0.25">
      <c r="A834" s="1"/>
      <c r="B834" s="4"/>
      <c r="C834" s="1"/>
      <c r="D834" s="1"/>
      <c r="E834" s="1"/>
      <c r="F834" s="1"/>
      <c r="G834" s="1"/>
      <c r="H834" s="1"/>
      <c r="I834" s="1"/>
      <c r="J834" s="1"/>
      <c r="K834" s="1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</row>
    <row r="835" spans="1:35" ht="12.75" customHeight="1" x14ac:dyDescent="0.25">
      <c r="A835" s="1"/>
      <c r="B835" s="4"/>
      <c r="C835" s="1"/>
      <c r="D835" s="1"/>
      <c r="E835" s="1"/>
      <c r="F835" s="1"/>
      <c r="G835" s="1"/>
      <c r="H835" s="1"/>
      <c r="I835" s="1"/>
      <c r="J835" s="1"/>
      <c r="K835" s="1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</row>
    <row r="836" spans="1:35" ht="12.75" customHeight="1" x14ac:dyDescent="0.25">
      <c r="A836" s="1"/>
      <c r="B836" s="4"/>
      <c r="C836" s="1"/>
      <c r="D836" s="1"/>
      <c r="E836" s="1"/>
      <c r="F836" s="1"/>
      <c r="G836" s="1"/>
      <c r="H836" s="1"/>
      <c r="I836" s="1"/>
      <c r="J836" s="1"/>
      <c r="K836" s="1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</row>
    <row r="837" spans="1:35" ht="12.75" customHeight="1" x14ac:dyDescent="0.25">
      <c r="A837" s="1"/>
      <c r="B837" s="4"/>
      <c r="C837" s="1"/>
      <c r="D837" s="1"/>
      <c r="E837" s="1"/>
      <c r="F837" s="1"/>
      <c r="G837" s="1"/>
      <c r="H837" s="1"/>
      <c r="I837" s="1"/>
      <c r="J837" s="1"/>
      <c r="K837" s="1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</row>
    <row r="838" spans="1:35" ht="12.75" customHeight="1" x14ac:dyDescent="0.25">
      <c r="A838" s="1"/>
      <c r="B838" s="4"/>
      <c r="C838" s="1"/>
      <c r="D838" s="1"/>
      <c r="E838" s="1"/>
      <c r="F838" s="1"/>
      <c r="G838" s="1"/>
      <c r="H838" s="1"/>
      <c r="I838" s="1"/>
      <c r="J838" s="1"/>
      <c r="K838" s="1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</row>
    <row r="839" spans="1:35" ht="12.75" customHeight="1" x14ac:dyDescent="0.25">
      <c r="A839" s="1"/>
      <c r="B839" s="4"/>
      <c r="C839" s="1"/>
      <c r="D839" s="1"/>
      <c r="E839" s="1"/>
      <c r="F839" s="1"/>
      <c r="G839" s="1"/>
      <c r="H839" s="1"/>
      <c r="I839" s="1"/>
      <c r="J839" s="1"/>
      <c r="K839" s="1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</row>
    <row r="840" spans="1:35" ht="12.75" customHeight="1" x14ac:dyDescent="0.25">
      <c r="A840" s="1"/>
      <c r="B840" s="4"/>
      <c r="C840" s="1"/>
      <c r="D840" s="1"/>
      <c r="E840" s="1"/>
      <c r="F840" s="1"/>
      <c r="G840" s="1"/>
      <c r="H840" s="1"/>
      <c r="I840" s="1"/>
      <c r="J840" s="1"/>
      <c r="K840" s="1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</row>
    <row r="841" spans="1:35" ht="12.75" customHeight="1" x14ac:dyDescent="0.25">
      <c r="A841" s="1"/>
      <c r="B841" s="4"/>
      <c r="C841" s="1"/>
      <c r="D841" s="1"/>
      <c r="E841" s="1"/>
      <c r="F841" s="1"/>
      <c r="G841" s="1"/>
      <c r="H841" s="1"/>
      <c r="I841" s="1"/>
      <c r="J841" s="1"/>
      <c r="K841" s="1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</row>
    <row r="842" spans="1:35" ht="12.75" customHeight="1" x14ac:dyDescent="0.25">
      <c r="A842" s="1"/>
      <c r="B842" s="4"/>
      <c r="C842" s="1"/>
      <c r="D842" s="1"/>
      <c r="E842" s="1"/>
      <c r="F842" s="1"/>
      <c r="G842" s="1"/>
      <c r="H842" s="1"/>
      <c r="I842" s="1"/>
      <c r="J842" s="1"/>
      <c r="K842" s="1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</row>
    <row r="843" spans="1:35" ht="12.75" customHeight="1" x14ac:dyDescent="0.25">
      <c r="A843" s="1"/>
      <c r="B843" s="4"/>
      <c r="C843" s="1"/>
      <c r="D843" s="1"/>
      <c r="E843" s="1"/>
      <c r="F843" s="1"/>
      <c r="G843" s="1"/>
      <c r="H843" s="1"/>
      <c r="I843" s="1"/>
      <c r="J843" s="1"/>
      <c r="K843" s="1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</row>
    <row r="844" spans="1:35" ht="12.75" customHeight="1" x14ac:dyDescent="0.25">
      <c r="A844" s="1"/>
      <c r="B844" s="4"/>
      <c r="C844" s="1"/>
      <c r="D844" s="1"/>
      <c r="E844" s="1"/>
      <c r="F844" s="1"/>
      <c r="G844" s="1"/>
      <c r="H844" s="1"/>
      <c r="I844" s="1"/>
      <c r="J844" s="1"/>
      <c r="K844" s="1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</row>
    <row r="845" spans="1:35" ht="12.75" customHeight="1" x14ac:dyDescent="0.25">
      <c r="A845" s="1"/>
      <c r="B845" s="4"/>
      <c r="C845" s="1"/>
      <c r="D845" s="1"/>
      <c r="E845" s="1"/>
      <c r="F845" s="1"/>
      <c r="G845" s="1"/>
      <c r="H845" s="1"/>
      <c r="I845" s="1"/>
      <c r="J845" s="1"/>
      <c r="K845" s="1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</row>
    <row r="846" spans="1:35" ht="12.75" customHeight="1" x14ac:dyDescent="0.25">
      <c r="A846" s="1"/>
      <c r="B846" s="4"/>
      <c r="C846" s="1"/>
      <c r="D846" s="1"/>
      <c r="E846" s="1"/>
      <c r="F846" s="1"/>
      <c r="G846" s="1"/>
      <c r="H846" s="1"/>
      <c r="I846" s="1"/>
      <c r="J846" s="1"/>
      <c r="K846" s="1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</row>
    <row r="847" spans="1:35" ht="12.75" customHeight="1" x14ac:dyDescent="0.25">
      <c r="A847" s="1"/>
      <c r="B847" s="4"/>
      <c r="C847" s="1"/>
      <c r="D847" s="1"/>
      <c r="E847" s="1"/>
      <c r="F847" s="1"/>
      <c r="G847" s="1"/>
      <c r="H847" s="1"/>
      <c r="I847" s="1"/>
      <c r="J847" s="1"/>
      <c r="K847" s="1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</row>
    <row r="848" spans="1:35" ht="12.75" customHeight="1" x14ac:dyDescent="0.25">
      <c r="A848" s="1"/>
      <c r="B848" s="4"/>
      <c r="C848" s="1"/>
      <c r="D848" s="1"/>
      <c r="E848" s="1"/>
      <c r="F848" s="1"/>
      <c r="G848" s="1"/>
      <c r="H848" s="1"/>
      <c r="I848" s="1"/>
      <c r="J848" s="1"/>
      <c r="K848" s="1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</row>
    <row r="849" spans="1:35" ht="12.75" customHeight="1" x14ac:dyDescent="0.25">
      <c r="A849" s="1"/>
      <c r="B849" s="4"/>
      <c r="C849" s="1"/>
      <c r="D849" s="1"/>
      <c r="E849" s="1"/>
      <c r="F849" s="1"/>
      <c r="G849" s="1"/>
      <c r="H849" s="1"/>
      <c r="I849" s="1"/>
      <c r="J849" s="1"/>
      <c r="K849" s="1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</row>
    <row r="850" spans="1:35" ht="12.75" customHeight="1" x14ac:dyDescent="0.25">
      <c r="A850" s="1"/>
      <c r="B850" s="4"/>
      <c r="C850" s="1"/>
      <c r="D850" s="1"/>
      <c r="E850" s="1"/>
      <c r="F850" s="1"/>
      <c r="G850" s="1"/>
      <c r="H850" s="1"/>
      <c r="I850" s="1"/>
      <c r="J850" s="1"/>
      <c r="K850" s="1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</row>
    <row r="851" spans="1:35" ht="12.75" customHeight="1" x14ac:dyDescent="0.25">
      <c r="A851" s="1"/>
      <c r="B851" s="4"/>
      <c r="C851" s="1"/>
      <c r="D851" s="1"/>
      <c r="E851" s="1"/>
      <c r="F851" s="1"/>
      <c r="G851" s="1"/>
      <c r="H851" s="1"/>
      <c r="I851" s="1"/>
      <c r="J851" s="1"/>
      <c r="K851" s="1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</row>
    <row r="852" spans="1:35" ht="12.75" customHeight="1" x14ac:dyDescent="0.25">
      <c r="A852" s="1"/>
      <c r="B852" s="4"/>
      <c r="C852" s="1"/>
      <c r="D852" s="1"/>
      <c r="E852" s="1"/>
      <c r="F852" s="1"/>
      <c r="G852" s="1"/>
      <c r="H852" s="1"/>
      <c r="I852" s="1"/>
      <c r="J852" s="1"/>
      <c r="K852" s="1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</row>
    <row r="853" spans="1:35" ht="12.75" customHeight="1" x14ac:dyDescent="0.25">
      <c r="A853" s="1"/>
      <c r="B853" s="4"/>
      <c r="C853" s="1"/>
      <c r="D853" s="1"/>
      <c r="E853" s="1"/>
      <c r="F853" s="1"/>
      <c r="G853" s="1"/>
      <c r="H853" s="1"/>
      <c r="I853" s="1"/>
      <c r="J853" s="1"/>
      <c r="K853" s="1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</row>
    <row r="854" spans="1:35" ht="12.75" customHeight="1" x14ac:dyDescent="0.25">
      <c r="A854" s="1"/>
      <c r="B854" s="4"/>
      <c r="C854" s="1"/>
      <c r="D854" s="1"/>
      <c r="E854" s="1"/>
      <c r="F854" s="1"/>
      <c r="G854" s="1"/>
      <c r="H854" s="1"/>
      <c r="I854" s="1"/>
      <c r="J854" s="1"/>
      <c r="K854" s="1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</row>
    <row r="855" spans="1:35" ht="12.75" customHeight="1" x14ac:dyDescent="0.25">
      <c r="A855" s="1"/>
      <c r="B855" s="4"/>
      <c r="C855" s="1"/>
      <c r="D855" s="1"/>
      <c r="E855" s="1"/>
      <c r="F855" s="1"/>
      <c r="G855" s="1"/>
      <c r="H855" s="1"/>
      <c r="I855" s="1"/>
      <c r="J855" s="1"/>
      <c r="K855" s="1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</row>
    <row r="856" spans="1:35" ht="12.75" customHeight="1" x14ac:dyDescent="0.25">
      <c r="A856" s="1"/>
      <c r="B856" s="4"/>
      <c r="C856" s="1"/>
      <c r="D856" s="1"/>
      <c r="E856" s="1"/>
      <c r="F856" s="1"/>
      <c r="G856" s="1"/>
      <c r="H856" s="1"/>
      <c r="I856" s="1"/>
      <c r="J856" s="1"/>
      <c r="K856" s="1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</row>
    <row r="857" spans="1:35" ht="12.75" customHeight="1" x14ac:dyDescent="0.25">
      <c r="A857" s="1"/>
      <c r="B857" s="4"/>
      <c r="C857" s="1"/>
      <c r="D857" s="1"/>
      <c r="E857" s="1"/>
      <c r="F857" s="1"/>
      <c r="G857" s="1"/>
      <c r="H857" s="1"/>
      <c r="I857" s="1"/>
      <c r="J857" s="1"/>
      <c r="K857" s="1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</row>
    <row r="858" spans="1:35" ht="12.75" customHeight="1" x14ac:dyDescent="0.25">
      <c r="A858" s="1"/>
      <c r="B858" s="4"/>
      <c r="C858" s="1"/>
      <c r="D858" s="1"/>
      <c r="E858" s="1"/>
      <c r="F858" s="1"/>
      <c r="G858" s="1"/>
      <c r="H858" s="1"/>
      <c r="I858" s="1"/>
      <c r="J858" s="1"/>
      <c r="K858" s="1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</row>
    <row r="859" spans="1:35" ht="12.75" customHeight="1" x14ac:dyDescent="0.25">
      <c r="A859" s="1"/>
      <c r="B859" s="4"/>
      <c r="C859" s="1"/>
      <c r="D859" s="1"/>
      <c r="E859" s="1"/>
      <c r="F859" s="1"/>
      <c r="G859" s="1"/>
      <c r="H859" s="1"/>
      <c r="I859" s="1"/>
      <c r="J859" s="1"/>
      <c r="K859" s="1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</row>
    <row r="860" spans="1:35" ht="12.75" customHeight="1" x14ac:dyDescent="0.25">
      <c r="A860" s="1"/>
      <c r="B860" s="4"/>
      <c r="C860" s="1"/>
      <c r="D860" s="1"/>
      <c r="E860" s="1"/>
      <c r="F860" s="1"/>
      <c r="G860" s="1"/>
      <c r="H860" s="1"/>
      <c r="I860" s="1"/>
      <c r="J860" s="1"/>
      <c r="K860" s="1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</row>
    <row r="861" spans="1:35" ht="12.75" customHeight="1" x14ac:dyDescent="0.25">
      <c r="A861" s="1"/>
      <c r="B861" s="4"/>
      <c r="C861" s="1"/>
      <c r="D861" s="1"/>
      <c r="E861" s="1"/>
      <c r="F861" s="1"/>
      <c r="G861" s="1"/>
      <c r="H861" s="1"/>
      <c r="I861" s="1"/>
      <c r="J861" s="1"/>
      <c r="K861" s="1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</row>
    <row r="862" spans="1:35" ht="12.75" customHeight="1" x14ac:dyDescent="0.25">
      <c r="A862" s="1"/>
      <c r="B862" s="4"/>
      <c r="C862" s="1"/>
      <c r="D862" s="1"/>
      <c r="E862" s="1"/>
      <c r="F862" s="1"/>
      <c r="G862" s="1"/>
      <c r="H862" s="1"/>
      <c r="I862" s="1"/>
      <c r="J862" s="1"/>
      <c r="K862" s="1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</row>
    <row r="863" spans="1:35" ht="12.75" customHeight="1" x14ac:dyDescent="0.25">
      <c r="A863" s="1"/>
      <c r="B863" s="4"/>
      <c r="C863" s="1"/>
      <c r="D863" s="1"/>
      <c r="E863" s="1"/>
      <c r="F863" s="1"/>
      <c r="G863" s="1"/>
      <c r="H863" s="1"/>
      <c r="I863" s="1"/>
      <c r="J863" s="1"/>
      <c r="K863" s="1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</row>
    <row r="864" spans="1:35" ht="12.75" customHeight="1" x14ac:dyDescent="0.25">
      <c r="A864" s="1"/>
      <c r="B864" s="4"/>
      <c r="C864" s="1"/>
      <c r="D864" s="1"/>
      <c r="E864" s="1"/>
      <c r="F864" s="1"/>
      <c r="G864" s="1"/>
      <c r="H864" s="1"/>
      <c r="I864" s="1"/>
      <c r="J864" s="1"/>
      <c r="K864" s="1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</row>
    <row r="865" spans="1:35" ht="12.75" customHeight="1" x14ac:dyDescent="0.25">
      <c r="A865" s="1"/>
      <c r="B865" s="4"/>
      <c r="C865" s="1"/>
      <c r="D865" s="1"/>
      <c r="E865" s="1"/>
      <c r="F865" s="1"/>
      <c r="G865" s="1"/>
      <c r="H865" s="1"/>
      <c r="I865" s="1"/>
      <c r="J865" s="1"/>
      <c r="K865" s="1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</row>
    <row r="866" spans="1:35" ht="12.75" customHeight="1" x14ac:dyDescent="0.25">
      <c r="A866" s="1"/>
      <c r="B866" s="4"/>
      <c r="C866" s="1"/>
      <c r="D866" s="1"/>
      <c r="E866" s="1"/>
      <c r="F866" s="1"/>
      <c r="G866" s="1"/>
      <c r="H866" s="1"/>
      <c r="I866" s="1"/>
      <c r="J866" s="1"/>
      <c r="K866" s="1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</row>
    <row r="867" spans="1:35" ht="12.75" customHeight="1" x14ac:dyDescent="0.25">
      <c r="A867" s="1"/>
      <c r="B867" s="4"/>
      <c r="C867" s="1"/>
      <c r="D867" s="1"/>
      <c r="E867" s="1"/>
      <c r="F867" s="1"/>
      <c r="G867" s="1"/>
      <c r="H867" s="1"/>
      <c r="I867" s="1"/>
      <c r="J867" s="1"/>
      <c r="K867" s="1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</row>
    <row r="868" spans="1:35" ht="12.75" customHeight="1" x14ac:dyDescent="0.25">
      <c r="A868" s="1"/>
      <c r="B868" s="4"/>
      <c r="C868" s="1"/>
      <c r="D868" s="1"/>
      <c r="E868" s="1"/>
      <c r="F868" s="1"/>
      <c r="G868" s="1"/>
      <c r="H868" s="1"/>
      <c r="I868" s="1"/>
      <c r="J868" s="1"/>
      <c r="K868" s="1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</row>
    <row r="869" spans="1:35" ht="12.75" customHeight="1" x14ac:dyDescent="0.25">
      <c r="A869" s="1"/>
      <c r="B869" s="4"/>
      <c r="C869" s="1"/>
      <c r="D869" s="1"/>
      <c r="E869" s="1"/>
      <c r="F869" s="1"/>
      <c r="G869" s="1"/>
      <c r="H869" s="1"/>
      <c r="I869" s="1"/>
      <c r="J869" s="1"/>
      <c r="K869" s="1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</row>
    <row r="870" spans="1:35" ht="12.75" customHeight="1" x14ac:dyDescent="0.25">
      <c r="A870" s="1"/>
      <c r="B870" s="4"/>
      <c r="C870" s="1"/>
      <c r="D870" s="1"/>
      <c r="E870" s="1"/>
      <c r="F870" s="1"/>
      <c r="G870" s="1"/>
      <c r="H870" s="1"/>
      <c r="I870" s="1"/>
      <c r="J870" s="1"/>
      <c r="K870" s="1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</row>
    <row r="871" spans="1:35" ht="12.75" customHeight="1" x14ac:dyDescent="0.25">
      <c r="A871" s="1"/>
      <c r="B871" s="4"/>
      <c r="C871" s="1"/>
      <c r="D871" s="1"/>
      <c r="E871" s="1"/>
      <c r="F871" s="1"/>
      <c r="G871" s="1"/>
      <c r="H871" s="1"/>
      <c r="I871" s="1"/>
      <c r="J871" s="1"/>
      <c r="K871" s="1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</row>
    <row r="872" spans="1:35" ht="12.75" customHeight="1" x14ac:dyDescent="0.25">
      <c r="A872" s="1"/>
      <c r="B872" s="4"/>
      <c r="C872" s="1"/>
      <c r="D872" s="1"/>
      <c r="E872" s="1"/>
      <c r="F872" s="1"/>
      <c r="G872" s="1"/>
      <c r="H872" s="1"/>
      <c r="I872" s="1"/>
      <c r="J872" s="1"/>
      <c r="K872" s="1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</row>
    <row r="873" spans="1:35" ht="12.75" customHeight="1" x14ac:dyDescent="0.25">
      <c r="A873" s="1"/>
      <c r="B873" s="4"/>
      <c r="C873" s="1"/>
      <c r="D873" s="1"/>
      <c r="E873" s="1"/>
      <c r="F873" s="1"/>
      <c r="G873" s="1"/>
      <c r="H873" s="1"/>
      <c r="I873" s="1"/>
      <c r="J873" s="1"/>
      <c r="K873" s="1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</row>
    <row r="874" spans="1:35" ht="12.75" customHeight="1" x14ac:dyDescent="0.25">
      <c r="A874" s="1"/>
      <c r="B874" s="4"/>
      <c r="C874" s="1"/>
      <c r="D874" s="1"/>
      <c r="E874" s="1"/>
      <c r="F874" s="1"/>
      <c r="G874" s="1"/>
      <c r="H874" s="1"/>
      <c r="I874" s="1"/>
      <c r="J874" s="1"/>
      <c r="K874" s="1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</row>
    <row r="875" spans="1:35" ht="12.75" customHeight="1" x14ac:dyDescent="0.25">
      <c r="A875" s="1"/>
      <c r="B875" s="4"/>
      <c r="C875" s="1"/>
      <c r="D875" s="1"/>
      <c r="E875" s="1"/>
      <c r="F875" s="1"/>
      <c r="G875" s="1"/>
      <c r="H875" s="1"/>
      <c r="I875" s="1"/>
      <c r="J875" s="1"/>
      <c r="K875" s="1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</row>
    <row r="876" spans="1:35" ht="12.75" customHeight="1" x14ac:dyDescent="0.25">
      <c r="A876" s="1"/>
      <c r="B876" s="4"/>
      <c r="C876" s="1"/>
      <c r="D876" s="1"/>
      <c r="E876" s="1"/>
      <c r="F876" s="1"/>
      <c r="G876" s="1"/>
      <c r="H876" s="1"/>
      <c r="I876" s="1"/>
      <c r="J876" s="1"/>
      <c r="K876" s="1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</row>
    <row r="877" spans="1:35" ht="12.75" customHeight="1" x14ac:dyDescent="0.25">
      <c r="A877" s="1"/>
      <c r="B877" s="4"/>
      <c r="C877" s="1"/>
      <c r="D877" s="1"/>
      <c r="E877" s="1"/>
      <c r="F877" s="1"/>
      <c r="G877" s="1"/>
      <c r="H877" s="1"/>
      <c r="I877" s="1"/>
      <c r="J877" s="1"/>
      <c r="K877" s="1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</row>
    <row r="878" spans="1:35" ht="12.75" customHeight="1" x14ac:dyDescent="0.25">
      <c r="A878" s="1"/>
      <c r="B878" s="4"/>
      <c r="C878" s="1"/>
      <c r="D878" s="1"/>
      <c r="E878" s="1"/>
      <c r="F878" s="1"/>
      <c r="G878" s="1"/>
      <c r="H878" s="1"/>
      <c r="I878" s="1"/>
      <c r="J878" s="1"/>
      <c r="K878" s="1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</row>
    <row r="879" spans="1:35" ht="12.75" customHeight="1" x14ac:dyDescent="0.25">
      <c r="A879" s="1"/>
      <c r="B879" s="4"/>
      <c r="C879" s="1"/>
      <c r="D879" s="1"/>
      <c r="E879" s="1"/>
      <c r="F879" s="1"/>
      <c r="G879" s="1"/>
      <c r="H879" s="1"/>
      <c r="I879" s="1"/>
      <c r="J879" s="1"/>
      <c r="K879" s="1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</row>
    <row r="880" spans="1:35" ht="12.75" customHeight="1" x14ac:dyDescent="0.25">
      <c r="A880" s="1"/>
      <c r="B880" s="4"/>
      <c r="C880" s="1"/>
      <c r="D880" s="1"/>
      <c r="E880" s="1"/>
      <c r="F880" s="1"/>
      <c r="G880" s="1"/>
      <c r="H880" s="1"/>
      <c r="I880" s="1"/>
      <c r="J880" s="1"/>
      <c r="K880" s="1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</row>
    <row r="881" spans="1:35" ht="12.75" customHeight="1" x14ac:dyDescent="0.25">
      <c r="A881" s="1"/>
      <c r="B881" s="4"/>
      <c r="C881" s="1"/>
      <c r="D881" s="1"/>
      <c r="E881" s="1"/>
      <c r="F881" s="1"/>
      <c r="G881" s="1"/>
      <c r="H881" s="1"/>
      <c r="I881" s="1"/>
      <c r="J881" s="1"/>
      <c r="K881" s="1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</row>
    <row r="882" spans="1:35" ht="12.75" customHeight="1" x14ac:dyDescent="0.25">
      <c r="A882" s="1"/>
      <c r="B882" s="4"/>
      <c r="C882" s="1"/>
      <c r="D882" s="1"/>
      <c r="E882" s="1"/>
      <c r="F882" s="1"/>
      <c r="G882" s="1"/>
      <c r="H882" s="1"/>
      <c r="I882" s="1"/>
      <c r="J882" s="1"/>
      <c r="K882" s="1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</row>
    <row r="883" spans="1:35" ht="12.75" customHeight="1" x14ac:dyDescent="0.25">
      <c r="A883" s="1"/>
      <c r="B883" s="4"/>
      <c r="C883" s="1"/>
      <c r="D883" s="1"/>
      <c r="E883" s="1"/>
      <c r="F883" s="1"/>
      <c r="G883" s="1"/>
      <c r="H883" s="1"/>
      <c r="I883" s="1"/>
      <c r="J883" s="1"/>
      <c r="K883" s="1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</row>
    <row r="884" spans="1:35" ht="12.75" customHeight="1" x14ac:dyDescent="0.25">
      <c r="A884" s="1"/>
      <c r="B884" s="4"/>
      <c r="C884" s="1"/>
      <c r="D884" s="1"/>
      <c r="E884" s="1"/>
      <c r="F884" s="1"/>
      <c r="G884" s="1"/>
      <c r="H884" s="1"/>
      <c r="I884" s="1"/>
      <c r="J884" s="1"/>
      <c r="K884" s="1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</row>
    <row r="885" spans="1:35" ht="12.75" customHeight="1" x14ac:dyDescent="0.25">
      <c r="A885" s="1"/>
      <c r="B885" s="4"/>
      <c r="C885" s="1"/>
      <c r="D885" s="1"/>
      <c r="E885" s="1"/>
      <c r="F885" s="1"/>
      <c r="G885" s="1"/>
      <c r="H885" s="1"/>
      <c r="I885" s="1"/>
      <c r="J885" s="1"/>
      <c r="K885" s="1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</row>
    <row r="886" spans="1:35" ht="12.75" customHeight="1" x14ac:dyDescent="0.25">
      <c r="A886" s="1"/>
      <c r="B886" s="4"/>
      <c r="C886" s="1"/>
      <c r="D886" s="1"/>
      <c r="E886" s="1"/>
      <c r="F886" s="1"/>
      <c r="G886" s="1"/>
      <c r="H886" s="1"/>
      <c r="I886" s="1"/>
      <c r="J886" s="1"/>
      <c r="K886" s="1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</row>
    <row r="887" spans="1:35" ht="12.75" customHeight="1" x14ac:dyDescent="0.25">
      <c r="A887" s="1"/>
      <c r="B887" s="4"/>
      <c r="C887" s="1"/>
      <c r="D887" s="1"/>
      <c r="E887" s="1"/>
      <c r="F887" s="1"/>
      <c r="G887" s="1"/>
      <c r="H887" s="1"/>
      <c r="I887" s="1"/>
      <c r="J887" s="1"/>
      <c r="K887" s="1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</row>
    <row r="888" spans="1:35" ht="12.75" customHeight="1" x14ac:dyDescent="0.25">
      <c r="A888" s="1"/>
      <c r="B888" s="4"/>
      <c r="C888" s="1"/>
      <c r="D888" s="1"/>
      <c r="E888" s="1"/>
      <c r="F888" s="1"/>
      <c r="G888" s="1"/>
      <c r="H888" s="1"/>
      <c r="I888" s="1"/>
      <c r="J888" s="1"/>
      <c r="K888" s="1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</row>
    <row r="889" spans="1:35" ht="12.75" customHeight="1" x14ac:dyDescent="0.25">
      <c r="A889" s="1"/>
      <c r="B889" s="4"/>
      <c r="C889" s="1"/>
      <c r="D889" s="1"/>
      <c r="E889" s="1"/>
      <c r="F889" s="1"/>
      <c r="G889" s="1"/>
      <c r="H889" s="1"/>
      <c r="I889" s="1"/>
      <c r="J889" s="1"/>
      <c r="K889" s="1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</row>
    <row r="890" spans="1:35" ht="12.75" customHeight="1" x14ac:dyDescent="0.25">
      <c r="A890" s="1"/>
      <c r="B890" s="4"/>
      <c r="C890" s="1"/>
      <c r="D890" s="1"/>
      <c r="E890" s="1"/>
      <c r="F890" s="1"/>
      <c r="G890" s="1"/>
      <c r="H890" s="1"/>
      <c r="I890" s="1"/>
      <c r="J890" s="1"/>
      <c r="K890" s="1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</row>
    <row r="891" spans="1:35" ht="12.75" customHeight="1" x14ac:dyDescent="0.25">
      <c r="A891" s="1"/>
      <c r="B891" s="4"/>
      <c r="C891" s="1"/>
      <c r="D891" s="1"/>
      <c r="E891" s="1"/>
      <c r="F891" s="1"/>
      <c r="G891" s="1"/>
      <c r="H891" s="1"/>
      <c r="I891" s="1"/>
      <c r="J891" s="1"/>
      <c r="K891" s="1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</row>
    <row r="892" spans="1:35" ht="12.75" customHeight="1" x14ac:dyDescent="0.25">
      <c r="A892" s="1"/>
      <c r="B892" s="4"/>
      <c r="C892" s="1"/>
      <c r="D892" s="1"/>
      <c r="E892" s="1"/>
      <c r="F892" s="1"/>
      <c r="G892" s="1"/>
      <c r="H892" s="1"/>
      <c r="I892" s="1"/>
      <c r="J892" s="1"/>
      <c r="K892" s="1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</row>
    <row r="893" spans="1:35" ht="12.75" customHeight="1" x14ac:dyDescent="0.25">
      <c r="A893" s="1"/>
      <c r="B893" s="4"/>
      <c r="C893" s="1"/>
      <c r="D893" s="1"/>
      <c r="E893" s="1"/>
      <c r="F893" s="1"/>
      <c r="G893" s="1"/>
      <c r="H893" s="1"/>
      <c r="I893" s="1"/>
      <c r="J893" s="1"/>
      <c r="K893" s="1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</row>
    <row r="894" spans="1:35" ht="12.75" customHeight="1" x14ac:dyDescent="0.25">
      <c r="A894" s="1"/>
      <c r="B894" s="4"/>
      <c r="C894" s="1"/>
      <c r="D894" s="1"/>
      <c r="E894" s="1"/>
      <c r="F894" s="1"/>
      <c r="G894" s="1"/>
      <c r="H894" s="1"/>
      <c r="I894" s="1"/>
      <c r="J894" s="1"/>
      <c r="K894" s="1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</row>
    <row r="895" spans="1:35" ht="12.75" customHeight="1" x14ac:dyDescent="0.25">
      <c r="A895" s="1"/>
      <c r="B895" s="4"/>
      <c r="C895" s="1"/>
      <c r="D895" s="1"/>
      <c r="E895" s="1"/>
      <c r="F895" s="1"/>
      <c r="G895" s="1"/>
      <c r="H895" s="1"/>
      <c r="I895" s="1"/>
      <c r="J895" s="1"/>
      <c r="K895" s="1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</row>
    <row r="896" spans="1:35" ht="12.75" customHeight="1" x14ac:dyDescent="0.25">
      <c r="A896" s="1"/>
      <c r="B896" s="4"/>
      <c r="C896" s="1"/>
      <c r="D896" s="1"/>
      <c r="E896" s="1"/>
      <c r="F896" s="1"/>
      <c r="G896" s="1"/>
      <c r="H896" s="1"/>
      <c r="I896" s="1"/>
      <c r="J896" s="1"/>
      <c r="K896" s="1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</row>
    <row r="897" spans="1:35" ht="12.75" customHeight="1" x14ac:dyDescent="0.25">
      <c r="A897" s="1"/>
      <c r="B897" s="4"/>
      <c r="C897" s="1"/>
      <c r="D897" s="1"/>
      <c r="E897" s="1"/>
      <c r="F897" s="1"/>
      <c r="G897" s="1"/>
      <c r="H897" s="1"/>
      <c r="I897" s="1"/>
      <c r="J897" s="1"/>
      <c r="K897" s="1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</row>
    <row r="898" spans="1:35" ht="12.75" customHeight="1" x14ac:dyDescent="0.25">
      <c r="A898" s="1"/>
      <c r="B898" s="4"/>
      <c r="C898" s="1"/>
      <c r="D898" s="1"/>
      <c r="E898" s="1"/>
      <c r="F898" s="1"/>
      <c r="G898" s="1"/>
      <c r="H898" s="1"/>
      <c r="I898" s="1"/>
      <c r="J898" s="1"/>
      <c r="K898" s="1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</row>
    <row r="899" spans="1:35" ht="12.75" customHeight="1" x14ac:dyDescent="0.25">
      <c r="A899" s="1"/>
      <c r="B899" s="4"/>
      <c r="C899" s="1"/>
      <c r="D899" s="1"/>
      <c r="E899" s="1"/>
      <c r="F899" s="1"/>
      <c r="G899" s="1"/>
      <c r="H899" s="1"/>
      <c r="I899" s="1"/>
      <c r="J899" s="1"/>
      <c r="K899" s="1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</row>
    <row r="900" spans="1:35" ht="12.75" customHeight="1" x14ac:dyDescent="0.25">
      <c r="A900" s="1"/>
      <c r="B900" s="4"/>
      <c r="C900" s="1"/>
      <c r="D900" s="1"/>
      <c r="E900" s="1"/>
      <c r="F900" s="1"/>
      <c r="G900" s="1"/>
      <c r="H900" s="1"/>
      <c r="I900" s="1"/>
      <c r="J900" s="1"/>
      <c r="K900" s="1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</row>
    <row r="901" spans="1:35" ht="12.75" customHeight="1" x14ac:dyDescent="0.25">
      <c r="A901" s="1"/>
      <c r="B901" s="4"/>
      <c r="C901" s="1"/>
      <c r="D901" s="1"/>
      <c r="E901" s="1"/>
      <c r="F901" s="1"/>
      <c r="G901" s="1"/>
      <c r="H901" s="1"/>
      <c r="I901" s="1"/>
      <c r="J901" s="1"/>
      <c r="K901" s="1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</row>
    <row r="902" spans="1:35" ht="12.75" customHeight="1" x14ac:dyDescent="0.25">
      <c r="A902" s="1"/>
      <c r="B902" s="4"/>
      <c r="C902" s="1"/>
      <c r="D902" s="1"/>
      <c r="E902" s="1"/>
      <c r="F902" s="1"/>
      <c r="G902" s="1"/>
      <c r="H902" s="1"/>
      <c r="I902" s="1"/>
      <c r="J902" s="1"/>
      <c r="K902" s="1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</row>
    <row r="903" spans="1:35" ht="12.75" customHeight="1" x14ac:dyDescent="0.25">
      <c r="A903" s="1"/>
      <c r="B903" s="4"/>
      <c r="C903" s="1"/>
      <c r="D903" s="1"/>
      <c r="E903" s="1"/>
      <c r="F903" s="1"/>
      <c r="G903" s="1"/>
      <c r="H903" s="1"/>
      <c r="I903" s="1"/>
      <c r="J903" s="1"/>
      <c r="K903" s="1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</row>
    <row r="904" spans="1:35" ht="12.75" customHeight="1" x14ac:dyDescent="0.25">
      <c r="A904" s="1"/>
      <c r="B904" s="4"/>
      <c r="C904" s="1"/>
      <c r="D904" s="1"/>
      <c r="E904" s="1"/>
      <c r="F904" s="1"/>
      <c r="G904" s="1"/>
      <c r="H904" s="1"/>
      <c r="I904" s="1"/>
      <c r="J904" s="1"/>
      <c r="K904" s="1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</row>
    <row r="905" spans="1:35" ht="12.75" customHeight="1" x14ac:dyDescent="0.25">
      <c r="A905" s="1"/>
      <c r="B905" s="4"/>
      <c r="C905" s="1"/>
      <c r="D905" s="1"/>
      <c r="E905" s="1"/>
      <c r="F905" s="1"/>
      <c r="G905" s="1"/>
      <c r="H905" s="1"/>
      <c r="I905" s="1"/>
      <c r="J905" s="1"/>
      <c r="K905" s="1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</row>
    <row r="906" spans="1:35" ht="12.75" customHeight="1" x14ac:dyDescent="0.25">
      <c r="A906" s="1"/>
      <c r="B906" s="4"/>
      <c r="C906" s="1"/>
      <c r="D906" s="1"/>
      <c r="E906" s="1"/>
      <c r="F906" s="1"/>
      <c r="G906" s="1"/>
      <c r="H906" s="1"/>
      <c r="I906" s="1"/>
      <c r="J906" s="1"/>
      <c r="K906" s="1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</row>
    <row r="907" spans="1:35" ht="12.75" customHeight="1" x14ac:dyDescent="0.25">
      <c r="A907" s="1"/>
      <c r="B907" s="4"/>
      <c r="C907" s="1"/>
      <c r="D907" s="1"/>
      <c r="E907" s="1"/>
      <c r="F907" s="1"/>
      <c r="G907" s="1"/>
      <c r="H907" s="1"/>
      <c r="I907" s="1"/>
      <c r="J907" s="1"/>
      <c r="K907" s="1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</row>
    <row r="908" spans="1:35" ht="12.75" customHeight="1" x14ac:dyDescent="0.25">
      <c r="A908" s="1"/>
      <c r="B908" s="4"/>
      <c r="C908" s="1"/>
      <c r="D908" s="1"/>
      <c r="E908" s="1"/>
      <c r="F908" s="1"/>
      <c r="G908" s="1"/>
      <c r="H908" s="1"/>
      <c r="I908" s="1"/>
      <c r="J908" s="1"/>
      <c r="K908" s="1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</row>
    <row r="909" spans="1:35" ht="12.75" customHeight="1" x14ac:dyDescent="0.25">
      <c r="A909" s="1"/>
      <c r="B909" s="4"/>
      <c r="C909" s="1"/>
      <c r="D909" s="1"/>
      <c r="E909" s="1"/>
      <c r="F909" s="1"/>
      <c r="G909" s="1"/>
      <c r="H909" s="1"/>
      <c r="I909" s="1"/>
      <c r="J909" s="1"/>
      <c r="K909" s="1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</row>
    <row r="910" spans="1:35" ht="12.75" customHeight="1" x14ac:dyDescent="0.25">
      <c r="A910" s="1"/>
      <c r="B910" s="4"/>
      <c r="C910" s="1"/>
      <c r="D910" s="1"/>
      <c r="E910" s="1"/>
      <c r="F910" s="1"/>
      <c r="G910" s="1"/>
      <c r="H910" s="1"/>
      <c r="I910" s="1"/>
      <c r="J910" s="1"/>
      <c r="K910" s="1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</row>
    <row r="911" spans="1:35" ht="12.75" customHeight="1" x14ac:dyDescent="0.25">
      <c r="A911" s="1"/>
      <c r="B911" s="4"/>
      <c r="C911" s="1"/>
      <c r="D911" s="1"/>
      <c r="E911" s="1"/>
      <c r="F911" s="1"/>
      <c r="G911" s="1"/>
      <c r="H911" s="1"/>
      <c r="I911" s="1"/>
      <c r="J911" s="1"/>
      <c r="K911" s="1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</row>
    <row r="912" spans="1:35" ht="12.75" customHeight="1" x14ac:dyDescent="0.25">
      <c r="A912" s="1"/>
      <c r="B912" s="4"/>
      <c r="C912" s="1"/>
      <c r="D912" s="1"/>
      <c r="E912" s="1"/>
      <c r="F912" s="1"/>
      <c r="G912" s="1"/>
      <c r="H912" s="1"/>
      <c r="I912" s="1"/>
      <c r="J912" s="1"/>
      <c r="K912" s="1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</row>
    <row r="913" spans="1:35" ht="12.75" customHeight="1" x14ac:dyDescent="0.25">
      <c r="A913" s="1"/>
      <c r="B913" s="4"/>
      <c r="C913" s="1"/>
      <c r="D913" s="1"/>
      <c r="E913" s="1"/>
      <c r="F913" s="1"/>
      <c r="G913" s="1"/>
      <c r="H913" s="1"/>
      <c r="I913" s="1"/>
      <c r="J913" s="1"/>
      <c r="K913" s="1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</row>
    <row r="914" spans="1:35" ht="12.75" customHeight="1" x14ac:dyDescent="0.25">
      <c r="A914" s="1"/>
      <c r="B914" s="4"/>
      <c r="C914" s="1"/>
      <c r="D914" s="1"/>
      <c r="E914" s="1"/>
      <c r="F914" s="1"/>
      <c r="G914" s="1"/>
      <c r="H914" s="1"/>
      <c r="I914" s="1"/>
      <c r="J914" s="1"/>
      <c r="K914" s="1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</row>
    <row r="915" spans="1:35" ht="12.75" customHeight="1" x14ac:dyDescent="0.25">
      <c r="A915" s="1"/>
      <c r="B915" s="4"/>
      <c r="C915" s="1"/>
      <c r="D915" s="1"/>
      <c r="E915" s="1"/>
      <c r="F915" s="1"/>
      <c r="G915" s="1"/>
      <c r="H915" s="1"/>
      <c r="I915" s="1"/>
      <c r="J915" s="1"/>
      <c r="K915" s="1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</row>
    <row r="916" spans="1:35" ht="12.75" customHeight="1" x14ac:dyDescent="0.25">
      <c r="A916" s="1"/>
      <c r="B916" s="4"/>
      <c r="C916" s="1"/>
      <c r="D916" s="1"/>
      <c r="E916" s="1"/>
      <c r="F916" s="1"/>
      <c r="G916" s="1"/>
      <c r="H916" s="1"/>
      <c r="I916" s="1"/>
      <c r="J916" s="1"/>
      <c r="K916" s="1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</row>
    <row r="917" spans="1:35" ht="12.75" customHeight="1" x14ac:dyDescent="0.25">
      <c r="A917" s="1"/>
      <c r="B917" s="4"/>
      <c r="C917" s="1"/>
      <c r="D917" s="1"/>
      <c r="E917" s="1"/>
      <c r="F917" s="1"/>
      <c r="G917" s="1"/>
      <c r="H917" s="1"/>
      <c r="I917" s="1"/>
      <c r="J917" s="1"/>
      <c r="K917" s="1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</row>
    <row r="918" spans="1:35" ht="12.75" customHeight="1" x14ac:dyDescent="0.25">
      <c r="A918" s="1"/>
      <c r="B918" s="4"/>
      <c r="C918" s="1"/>
      <c r="D918" s="1"/>
      <c r="E918" s="1"/>
      <c r="F918" s="1"/>
      <c r="G918" s="1"/>
      <c r="H918" s="1"/>
      <c r="I918" s="1"/>
      <c r="J918" s="1"/>
      <c r="K918" s="1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</row>
    <row r="919" spans="1:35" ht="12.75" customHeight="1" x14ac:dyDescent="0.25">
      <c r="A919" s="1"/>
      <c r="B919" s="4"/>
      <c r="C919" s="1"/>
      <c r="D919" s="1"/>
      <c r="E919" s="1"/>
      <c r="F919" s="1"/>
      <c r="G919" s="1"/>
      <c r="H919" s="1"/>
      <c r="I919" s="1"/>
      <c r="J919" s="1"/>
      <c r="K919" s="1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</row>
    <row r="920" spans="1:35" ht="12.75" customHeight="1" x14ac:dyDescent="0.25">
      <c r="A920" s="1"/>
      <c r="B920" s="4"/>
      <c r="C920" s="1"/>
      <c r="D920" s="1"/>
      <c r="E920" s="1"/>
      <c r="F920" s="1"/>
      <c r="G920" s="1"/>
      <c r="H920" s="1"/>
      <c r="I920" s="1"/>
      <c r="J920" s="1"/>
      <c r="K920" s="1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</row>
    <row r="921" spans="1:35" ht="12.75" customHeight="1" x14ac:dyDescent="0.25">
      <c r="A921" s="1"/>
      <c r="B921" s="4"/>
      <c r="C921" s="1"/>
      <c r="D921" s="1"/>
      <c r="E921" s="1"/>
      <c r="F921" s="1"/>
      <c r="G921" s="1"/>
      <c r="H921" s="1"/>
      <c r="I921" s="1"/>
      <c r="J921" s="1"/>
      <c r="K921" s="1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</row>
    <row r="922" spans="1:35" ht="12.75" customHeight="1" x14ac:dyDescent="0.25">
      <c r="A922" s="1"/>
      <c r="B922" s="4"/>
      <c r="C922" s="1"/>
      <c r="D922" s="1"/>
      <c r="E922" s="1"/>
      <c r="F922" s="1"/>
      <c r="G922" s="1"/>
      <c r="H922" s="1"/>
      <c r="I922" s="1"/>
      <c r="J922" s="1"/>
      <c r="K922" s="1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</row>
    <row r="923" spans="1:35" ht="12.75" customHeight="1" x14ac:dyDescent="0.25">
      <c r="A923" s="1"/>
      <c r="B923" s="4"/>
      <c r="C923" s="1"/>
      <c r="D923" s="1"/>
      <c r="E923" s="1"/>
      <c r="F923" s="1"/>
      <c r="G923" s="1"/>
      <c r="H923" s="1"/>
      <c r="I923" s="1"/>
      <c r="J923" s="1"/>
      <c r="K923" s="1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</row>
    <row r="924" spans="1:35" ht="12.75" customHeight="1" x14ac:dyDescent="0.25">
      <c r="A924" s="1"/>
      <c r="B924" s="4"/>
      <c r="C924" s="1"/>
      <c r="D924" s="1"/>
      <c r="E924" s="1"/>
      <c r="F924" s="1"/>
      <c r="G924" s="1"/>
      <c r="H924" s="1"/>
      <c r="I924" s="1"/>
      <c r="J924" s="1"/>
      <c r="K924" s="1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</row>
    <row r="925" spans="1:35" ht="12.75" customHeight="1" x14ac:dyDescent="0.25">
      <c r="A925" s="1"/>
      <c r="B925" s="4"/>
      <c r="C925" s="1"/>
      <c r="D925" s="1"/>
      <c r="E925" s="1"/>
      <c r="F925" s="1"/>
      <c r="G925" s="1"/>
      <c r="H925" s="1"/>
      <c r="I925" s="1"/>
      <c r="J925" s="1"/>
      <c r="K925" s="1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</row>
    <row r="926" spans="1:35" ht="12.75" customHeight="1" x14ac:dyDescent="0.25">
      <c r="A926" s="1"/>
      <c r="B926" s="4"/>
      <c r="C926" s="1"/>
      <c r="D926" s="1"/>
      <c r="E926" s="1"/>
      <c r="F926" s="1"/>
      <c r="G926" s="1"/>
      <c r="H926" s="1"/>
      <c r="I926" s="1"/>
      <c r="J926" s="1"/>
      <c r="K926" s="1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</row>
    <row r="927" spans="1:35" ht="12.75" customHeight="1" x14ac:dyDescent="0.25">
      <c r="A927" s="1"/>
      <c r="B927" s="4"/>
      <c r="C927" s="1"/>
      <c r="D927" s="1"/>
      <c r="E927" s="1"/>
      <c r="F927" s="1"/>
      <c r="G927" s="1"/>
      <c r="H927" s="1"/>
      <c r="I927" s="1"/>
      <c r="J927" s="1"/>
      <c r="K927" s="1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</row>
    <row r="928" spans="1:35" ht="12.75" customHeight="1" x14ac:dyDescent="0.25">
      <c r="A928" s="1"/>
      <c r="B928" s="4"/>
      <c r="C928" s="1"/>
      <c r="D928" s="1"/>
      <c r="E928" s="1"/>
      <c r="F928" s="1"/>
      <c r="G928" s="1"/>
      <c r="H928" s="1"/>
      <c r="I928" s="1"/>
      <c r="J928" s="1"/>
      <c r="K928" s="1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</row>
    <row r="929" spans="1:35" ht="12.75" customHeight="1" x14ac:dyDescent="0.25">
      <c r="A929" s="1"/>
      <c r="B929" s="4"/>
      <c r="C929" s="1"/>
      <c r="D929" s="1"/>
      <c r="E929" s="1"/>
      <c r="F929" s="1"/>
      <c r="G929" s="1"/>
      <c r="H929" s="1"/>
      <c r="I929" s="1"/>
      <c r="J929" s="1"/>
      <c r="K929" s="1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</row>
    <row r="930" spans="1:35" ht="12.75" customHeight="1" x14ac:dyDescent="0.25">
      <c r="A930" s="1"/>
      <c r="B930" s="4"/>
      <c r="C930" s="1"/>
      <c r="D930" s="1"/>
      <c r="E930" s="1"/>
      <c r="F930" s="1"/>
      <c r="G930" s="1"/>
      <c r="H930" s="1"/>
      <c r="I930" s="1"/>
      <c r="J930" s="1"/>
      <c r="K930" s="1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</row>
    <row r="931" spans="1:35" ht="12.75" customHeight="1" x14ac:dyDescent="0.25">
      <c r="A931" s="1"/>
      <c r="B931" s="4"/>
      <c r="C931" s="1"/>
      <c r="D931" s="1"/>
      <c r="E931" s="1"/>
      <c r="F931" s="1"/>
      <c r="G931" s="1"/>
      <c r="H931" s="1"/>
      <c r="I931" s="1"/>
      <c r="J931" s="1"/>
      <c r="K931" s="1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</row>
    <row r="932" spans="1:35" ht="12.75" customHeight="1" x14ac:dyDescent="0.25">
      <c r="A932" s="1"/>
      <c r="B932" s="4"/>
      <c r="C932" s="1"/>
      <c r="D932" s="1"/>
      <c r="E932" s="1"/>
      <c r="F932" s="1"/>
      <c r="G932" s="1"/>
      <c r="H932" s="1"/>
      <c r="I932" s="1"/>
      <c r="J932" s="1"/>
      <c r="K932" s="1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</row>
    <row r="933" spans="1:35" ht="12.75" customHeight="1" x14ac:dyDescent="0.25">
      <c r="A933" s="1"/>
      <c r="B933" s="4"/>
      <c r="C933" s="1"/>
      <c r="D933" s="1"/>
      <c r="E933" s="1"/>
      <c r="F933" s="1"/>
      <c r="G933" s="1"/>
      <c r="H933" s="1"/>
      <c r="I933" s="1"/>
      <c r="J933" s="1"/>
      <c r="K933" s="1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</row>
    <row r="934" spans="1:35" ht="12.75" customHeight="1" x14ac:dyDescent="0.25">
      <c r="A934" s="1"/>
      <c r="B934" s="4"/>
      <c r="C934" s="1"/>
      <c r="D934" s="1"/>
      <c r="E934" s="1"/>
      <c r="F934" s="1"/>
      <c r="G934" s="1"/>
      <c r="H934" s="1"/>
      <c r="I934" s="1"/>
      <c r="J934" s="1"/>
      <c r="K934" s="1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</row>
    <row r="935" spans="1:35" ht="12.75" customHeight="1" x14ac:dyDescent="0.25">
      <c r="A935" s="1"/>
      <c r="B935" s="4"/>
      <c r="C935" s="1"/>
      <c r="D935" s="1"/>
      <c r="E935" s="1"/>
      <c r="F935" s="1"/>
      <c r="G935" s="1"/>
      <c r="H935" s="1"/>
      <c r="I935" s="1"/>
      <c r="J935" s="1"/>
      <c r="K935" s="1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</row>
    <row r="936" spans="1:35" ht="12.75" customHeight="1" x14ac:dyDescent="0.25">
      <c r="A936" s="1"/>
      <c r="B936" s="4"/>
      <c r="C936" s="1"/>
      <c r="D936" s="1"/>
      <c r="E936" s="1"/>
      <c r="F936" s="1"/>
      <c r="G936" s="1"/>
      <c r="H936" s="1"/>
      <c r="I936" s="1"/>
      <c r="J936" s="1"/>
      <c r="K936" s="1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</row>
    <row r="937" spans="1:35" ht="12.75" customHeight="1" x14ac:dyDescent="0.25">
      <c r="A937" s="1"/>
      <c r="B937" s="4"/>
      <c r="C937" s="1"/>
      <c r="D937" s="1"/>
      <c r="E937" s="1"/>
      <c r="F937" s="1"/>
      <c r="G937" s="1"/>
      <c r="H937" s="1"/>
      <c r="I937" s="1"/>
      <c r="J937" s="1"/>
      <c r="K937" s="1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</row>
    <row r="938" spans="1:35" ht="12.75" customHeight="1" x14ac:dyDescent="0.25">
      <c r="A938" s="1"/>
      <c r="B938" s="4"/>
      <c r="C938" s="1"/>
      <c r="D938" s="1"/>
      <c r="E938" s="1"/>
      <c r="F938" s="1"/>
      <c r="G938" s="1"/>
      <c r="H938" s="1"/>
      <c r="I938" s="1"/>
      <c r="J938" s="1"/>
      <c r="K938" s="1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</row>
    <row r="939" spans="1:35" ht="12.75" customHeight="1" x14ac:dyDescent="0.25">
      <c r="A939" s="1"/>
      <c r="B939" s="4"/>
      <c r="C939" s="1"/>
      <c r="D939" s="1"/>
      <c r="E939" s="1"/>
      <c r="F939" s="1"/>
      <c r="G939" s="1"/>
      <c r="H939" s="1"/>
      <c r="I939" s="1"/>
      <c r="J939" s="1"/>
      <c r="K939" s="1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</row>
    <row r="940" spans="1:35" ht="12.75" customHeight="1" x14ac:dyDescent="0.25">
      <c r="A940" s="1"/>
      <c r="B940" s="4"/>
      <c r="C940" s="1"/>
      <c r="D940" s="1"/>
      <c r="E940" s="1"/>
      <c r="F940" s="1"/>
      <c r="G940" s="1"/>
      <c r="H940" s="1"/>
      <c r="I940" s="1"/>
      <c r="J940" s="1"/>
      <c r="K940" s="1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</row>
    <row r="941" spans="1:35" ht="12.75" customHeight="1" x14ac:dyDescent="0.25">
      <c r="A941" s="1"/>
      <c r="B941" s="4"/>
      <c r="C941" s="1"/>
      <c r="D941" s="1"/>
      <c r="E941" s="1"/>
      <c r="F941" s="1"/>
      <c r="G941" s="1"/>
      <c r="H941" s="1"/>
      <c r="I941" s="1"/>
      <c r="J941" s="1"/>
      <c r="K941" s="1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</row>
    <row r="942" spans="1:35" ht="12.75" customHeight="1" x14ac:dyDescent="0.25">
      <c r="A942" s="1"/>
      <c r="B942" s="4"/>
      <c r="C942" s="1"/>
      <c r="D942" s="1"/>
      <c r="E942" s="1"/>
      <c r="F942" s="1"/>
      <c r="G942" s="1"/>
      <c r="H942" s="1"/>
      <c r="I942" s="1"/>
      <c r="J942" s="1"/>
      <c r="K942" s="1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</row>
    <row r="943" spans="1:35" ht="12.75" customHeight="1" x14ac:dyDescent="0.25">
      <c r="A943" s="1"/>
      <c r="B943" s="4"/>
      <c r="C943" s="1"/>
      <c r="D943" s="1"/>
      <c r="E943" s="1"/>
      <c r="F943" s="1"/>
      <c r="G943" s="1"/>
      <c r="H943" s="1"/>
      <c r="I943" s="1"/>
      <c r="J943" s="1"/>
      <c r="K943" s="1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</row>
    <row r="944" spans="1:35" ht="12.75" customHeight="1" x14ac:dyDescent="0.25">
      <c r="A944" s="1"/>
      <c r="B944" s="4"/>
      <c r="C944" s="1"/>
      <c r="D944" s="1"/>
      <c r="E944" s="1"/>
      <c r="F944" s="1"/>
      <c r="G944" s="1"/>
      <c r="H944" s="1"/>
      <c r="I944" s="1"/>
      <c r="J944" s="1"/>
      <c r="K944" s="1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</row>
    <row r="945" spans="1:35" ht="12.75" customHeight="1" x14ac:dyDescent="0.25">
      <c r="A945" s="1"/>
      <c r="B945" s="4"/>
      <c r="C945" s="1"/>
      <c r="D945" s="1"/>
      <c r="E945" s="1"/>
      <c r="F945" s="1"/>
      <c r="G945" s="1"/>
      <c r="H945" s="1"/>
      <c r="I945" s="1"/>
      <c r="J945" s="1"/>
      <c r="K945" s="1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</row>
    <row r="946" spans="1:35" ht="12.75" customHeight="1" x14ac:dyDescent="0.25">
      <c r="A946" s="1"/>
      <c r="B946" s="4"/>
      <c r="C946" s="1"/>
      <c r="D946" s="1"/>
      <c r="E946" s="1"/>
      <c r="F946" s="1"/>
      <c r="G946" s="1"/>
      <c r="H946" s="1"/>
      <c r="I946" s="1"/>
      <c r="J946" s="1"/>
      <c r="K946" s="1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</row>
    <row r="947" spans="1:35" ht="12.75" customHeight="1" x14ac:dyDescent="0.25">
      <c r="A947" s="1"/>
      <c r="B947" s="4"/>
      <c r="C947" s="1"/>
      <c r="D947" s="1"/>
      <c r="E947" s="1"/>
      <c r="F947" s="1"/>
      <c r="G947" s="1"/>
      <c r="H947" s="1"/>
      <c r="I947" s="1"/>
      <c r="J947" s="1"/>
      <c r="K947" s="1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</row>
    <row r="948" spans="1:35" ht="12.75" customHeight="1" x14ac:dyDescent="0.25">
      <c r="A948" s="1"/>
      <c r="B948" s="4"/>
      <c r="C948" s="1"/>
      <c r="D948" s="1"/>
      <c r="E948" s="1"/>
      <c r="F948" s="1"/>
      <c r="G948" s="1"/>
      <c r="H948" s="1"/>
      <c r="I948" s="1"/>
      <c r="J948" s="1"/>
      <c r="K948" s="1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</row>
    <row r="949" spans="1:35" ht="12.75" customHeight="1" x14ac:dyDescent="0.25">
      <c r="A949" s="1"/>
      <c r="B949" s="4"/>
      <c r="C949" s="1"/>
      <c r="D949" s="1"/>
      <c r="E949" s="1"/>
      <c r="F949" s="1"/>
      <c r="G949" s="1"/>
      <c r="H949" s="1"/>
      <c r="I949" s="1"/>
      <c r="J949" s="1"/>
      <c r="K949" s="1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</row>
    <row r="950" spans="1:35" ht="12.75" customHeight="1" x14ac:dyDescent="0.25">
      <c r="A950" s="1"/>
      <c r="B950" s="4"/>
      <c r="C950" s="1"/>
      <c r="D950" s="1"/>
      <c r="E950" s="1"/>
      <c r="F950" s="1"/>
      <c r="G950" s="1"/>
      <c r="H950" s="1"/>
      <c r="I950" s="1"/>
      <c r="J950" s="1"/>
      <c r="K950" s="1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</row>
    <row r="951" spans="1:35" ht="12.75" customHeight="1" x14ac:dyDescent="0.25">
      <c r="A951" s="1"/>
      <c r="B951" s="4"/>
      <c r="C951" s="1"/>
      <c r="D951" s="1"/>
      <c r="E951" s="1"/>
      <c r="F951" s="1"/>
      <c r="G951" s="1"/>
      <c r="H951" s="1"/>
      <c r="I951" s="1"/>
      <c r="J951" s="1"/>
      <c r="K951" s="1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</row>
    <row r="952" spans="1:35" ht="12.75" customHeight="1" x14ac:dyDescent="0.25">
      <c r="A952" s="1"/>
      <c r="B952" s="4"/>
      <c r="C952" s="1"/>
      <c r="D952" s="1"/>
      <c r="E952" s="1"/>
      <c r="F952" s="1"/>
      <c r="G952" s="1"/>
      <c r="H952" s="1"/>
      <c r="I952" s="1"/>
      <c r="J952" s="1"/>
      <c r="K952" s="1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</row>
    <row r="953" spans="1:35" ht="12.75" customHeight="1" x14ac:dyDescent="0.25">
      <c r="A953" s="1"/>
      <c r="B953" s="4"/>
      <c r="C953" s="1"/>
      <c r="D953" s="1"/>
      <c r="E953" s="1"/>
      <c r="F953" s="1"/>
      <c r="G953" s="1"/>
      <c r="H953" s="1"/>
      <c r="I953" s="1"/>
      <c r="J953" s="1"/>
      <c r="K953" s="1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</row>
    <row r="954" spans="1:35" ht="12.75" customHeight="1" x14ac:dyDescent="0.25">
      <c r="A954" s="1"/>
      <c r="B954" s="4"/>
      <c r="C954" s="1"/>
      <c r="D954" s="1"/>
      <c r="E954" s="1"/>
      <c r="F954" s="1"/>
      <c r="G954" s="1"/>
      <c r="H954" s="1"/>
      <c r="I954" s="1"/>
      <c r="J954" s="1"/>
      <c r="K954" s="1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</row>
    <row r="955" spans="1:35" ht="12.75" customHeight="1" x14ac:dyDescent="0.25">
      <c r="A955" s="1"/>
      <c r="B955" s="4"/>
      <c r="C955" s="1"/>
      <c r="D955" s="1"/>
      <c r="E955" s="1"/>
      <c r="F955" s="1"/>
      <c r="G955" s="1"/>
      <c r="H955" s="1"/>
      <c r="I955" s="1"/>
      <c r="J955" s="1"/>
      <c r="K955" s="1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</row>
    <row r="956" spans="1:35" ht="12.75" customHeight="1" x14ac:dyDescent="0.25">
      <c r="A956" s="1"/>
      <c r="B956" s="4"/>
      <c r="C956" s="1"/>
      <c r="D956" s="1"/>
      <c r="E956" s="1"/>
      <c r="F956" s="1"/>
      <c r="G956" s="1"/>
      <c r="H956" s="1"/>
      <c r="I956" s="1"/>
      <c r="J956" s="1"/>
      <c r="K956" s="1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</row>
    <row r="957" spans="1:35" ht="12.75" customHeight="1" x14ac:dyDescent="0.25">
      <c r="A957" s="1"/>
      <c r="B957" s="4"/>
      <c r="C957" s="1"/>
      <c r="D957" s="1"/>
      <c r="E957" s="1"/>
      <c r="F957" s="1"/>
      <c r="G957" s="1"/>
      <c r="H957" s="1"/>
      <c r="I957" s="1"/>
      <c r="J957" s="1"/>
      <c r="K957" s="1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</row>
    <row r="958" spans="1:35" ht="12.75" customHeight="1" x14ac:dyDescent="0.25">
      <c r="A958" s="1"/>
      <c r="B958" s="4"/>
      <c r="C958" s="1"/>
      <c r="D958" s="1"/>
      <c r="E958" s="1"/>
      <c r="F958" s="1"/>
      <c r="G958" s="1"/>
      <c r="H958" s="1"/>
      <c r="I958" s="1"/>
      <c r="J958" s="1"/>
      <c r="K958" s="1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</row>
    <row r="959" spans="1:35" ht="12.75" customHeight="1" x14ac:dyDescent="0.25">
      <c r="A959" s="1"/>
      <c r="B959" s="4"/>
      <c r="C959" s="1"/>
      <c r="D959" s="1"/>
      <c r="E959" s="1"/>
      <c r="F959" s="1"/>
      <c r="G959" s="1"/>
      <c r="H959" s="1"/>
      <c r="I959" s="1"/>
      <c r="J959" s="1"/>
      <c r="K959" s="1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</row>
    <row r="960" spans="1:35" ht="12.75" customHeight="1" x14ac:dyDescent="0.25">
      <c r="A960" s="1"/>
      <c r="B960" s="4"/>
      <c r="C960" s="1"/>
      <c r="D960" s="1"/>
      <c r="E960" s="1"/>
      <c r="F960" s="1"/>
      <c r="G960" s="1"/>
      <c r="H960" s="1"/>
      <c r="I960" s="1"/>
      <c r="J960" s="1"/>
      <c r="K960" s="1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</row>
    <row r="961" spans="1:35" ht="12.75" customHeight="1" x14ac:dyDescent="0.25">
      <c r="A961" s="1"/>
      <c r="B961" s="4"/>
      <c r="C961" s="1"/>
      <c r="D961" s="1"/>
      <c r="E961" s="1"/>
      <c r="F961" s="1"/>
      <c r="G961" s="1"/>
      <c r="H961" s="1"/>
      <c r="I961" s="1"/>
      <c r="J961" s="1"/>
      <c r="K961" s="1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</row>
    <row r="962" spans="1:35" ht="12.75" customHeight="1" x14ac:dyDescent="0.25">
      <c r="A962" s="1"/>
      <c r="B962" s="4"/>
      <c r="C962" s="1"/>
      <c r="D962" s="1"/>
      <c r="E962" s="1"/>
      <c r="F962" s="1"/>
      <c r="G962" s="1"/>
      <c r="H962" s="1"/>
      <c r="I962" s="1"/>
      <c r="J962" s="1"/>
      <c r="K962" s="1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</row>
    <row r="963" spans="1:35" ht="12.75" customHeight="1" x14ac:dyDescent="0.25">
      <c r="A963" s="1"/>
      <c r="B963" s="4"/>
      <c r="C963" s="1"/>
      <c r="D963" s="1"/>
      <c r="E963" s="1"/>
      <c r="F963" s="1"/>
      <c r="G963" s="1"/>
      <c r="H963" s="1"/>
      <c r="I963" s="1"/>
      <c r="J963" s="1"/>
      <c r="K963" s="1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</row>
    <row r="964" spans="1:35" ht="12.75" customHeight="1" x14ac:dyDescent="0.25">
      <c r="A964" s="1"/>
      <c r="B964" s="4"/>
      <c r="C964" s="1"/>
      <c r="D964" s="1"/>
      <c r="E964" s="1"/>
      <c r="F964" s="1"/>
      <c r="G964" s="1"/>
      <c r="H964" s="1"/>
      <c r="I964" s="1"/>
      <c r="J964" s="1"/>
      <c r="K964" s="1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</row>
    <row r="965" spans="1:35" ht="12.75" customHeight="1" x14ac:dyDescent="0.25">
      <c r="A965" s="1"/>
      <c r="B965" s="4"/>
      <c r="C965" s="1"/>
      <c r="D965" s="1"/>
      <c r="E965" s="1"/>
      <c r="F965" s="1"/>
      <c r="G965" s="1"/>
      <c r="H965" s="1"/>
      <c r="I965" s="1"/>
      <c r="J965" s="1"/>
      <c r="K965" s="1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</row>
    <row r="966" spans="1:35" ht="12.75" customHeight="1" x14ac:dyDescent="0.25">
      <c r="A966" s="1"/>
      <c r="B966" s="4"/>
      <c r="C966" s="1"/>
      <c r="D966" s="1"/>
      <c r="E966" s="1"/>
      <c r="F966" s="1"/>
      <c r="G966" s="1"/>
      <c r="H966" s="1"/>
      <c r="I966" s="1"/>
      <c r="J966" s="1"/>
      <c r="K966" s="1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</row>
    <row r="967" spans="1:35" ht="12.75" customHeight="1" x14ac:dyDescent="0.25">
      <c r="A967" s="1"/>
      <c r="B967" s="4"/>
      <c r="C967" s="1"/>
      <c r="D967" s="1"/>
      <c r="E967" s="1"/>
      <c r="F967" s="1"/>
      <c r="G967" s="1"/>
      <c r="H967" s="1"/>
      <c r="I967" s="1"/>
      <c r="J967" s="1"/>
      <c r="K967" s="1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</row>
    <row r="968" spans="1:35" ht="12.75" customHeight="1" x14ac:dyDescent="0.25">
      <c r="A968" s="1"/>
      <c r="B968" s="4"/>
      <c r="C968" s="1"/>
      <c r="D968" s="1"/>
      <c r="E968" s="1"/>
      <c r="F968" s="1"/>
      <c r="G968" s="1"/>
      <c r="H968" s="1"/>
      <c r="I968" s="1"/>
      <c r="J968" s="1"/>
      <c r="K968" s="1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</row>
    <row r="969" spans="1:35" ht="12.75" customHeight="1" x14ac:dyDescent="0.25">
      <c r="A969" s="1"/>
      <c r="B969" s="4"/>
      <c r="C969" s="1"/>
      <c r="D969" s="1"/>
      <c r="E969" s="1"/>
      <c r="F969" s="1"/>
      <c r="G969" s="1"/>
      <c r="H969" s="1"/>
      <c r="I969" s="1"/>
      <c r="J969" s="1"/>
      <c r="K969" s="1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</row>
    <row r="970" spans="1:35" ht="12.75" customHeight="1" x14ac:dyDescent="0.25">
      <c r="A970" s="1"/>
      <c r="B970" s="4"/>
      <c r="C970" s="1"/>
      <c r="D970" s="1"/>
      <c r="E970" s="1"/>
      <c r="F970" s="1"/>
      <c r="G970" s="1"/>
      <c r="H970" s="1"/>
      <c r="I970" s="1"/>
      <c r="J970" s="1"/>
      <c r="K970" s="1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</row>
    <row r="971" spans="1:35" ht="12.75" customHeight="1" x14ac:dyDescent="0.25">
      <c r="A971" s="1"/>
      <c r="B971" s="4"/>
      <c r="C971" s="1"/>
      <c r="D971" s="1"/>
      <c r="E971" s="1"/>
      <c r="F971" s="1"/>
      <c r="G971" s="1"/>
      <c r="H971" s="1"/>
      <c r="I971" s="1"/>
      <c r="J971" s="1"/>
      <c r="K971" s="1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</row>
    <row r="972" spans="1:35" ht="12.75" customHeight="1" x14ac:dyDescent="0.25">
      <c r="A972" s="1"/>
      <c r="B972" s="4"/>
      <c r="C972" s="1"/>
      <c r="D972" s="1"/>
      <c r="E972" s="1"/>
      <c r="F972" s="1"/>
      <c r="G972" s="1"/>
      <c r="H972" s="1"/>
      <c r="I972" s="1"/>
      <c r="J972" s="1"/>
      <c r="K972" s="1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</row>
    <row r="973" spans="1:35" ht="12.75" customHeight="1" x14ac:dyDescent="0.25">
      <c r="A973" s="1"/>
      <c r="B973" s="4"/>
      <c r="C973" s="1"/>
      <c r="D973" s="1"/>
      <c r="E973" s="1"/>
      <c r="F973" s="1"/>
      <c r="G973" s="1"/>
      <c r="H973" s="1"/>
      <c r="I973" s="1"/>
      <c r="J973" s="1"/>
      <c r="K973" s="1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</row>
    <row r="974" spans="1:35" ht="12.75" customHeight="1" x14ac:dyDescent="0.25">
      <c r="A974" s="1"/>
      <c r="B974" s="4"/>
      <c r="C974" s="1"/>
      <c r="D974" s="1"/>
      <c r="E974" s="1"/>
      <c r="F974" s="1"/>
      <c r="G974" s="1"/>
      <c r="H974" s="1"/>
      <c r="I974" s="1"/>
      <c r="J974" s="1"/>
      <c r="K974" s="1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</row>
    <row r="975" spans="1:35" ht="12.75" customHeight="1" x14ac:dyDescent="0.25">
      <c r="A975" s="1"/>
      <c r="B975" s="4"/>
      <c r="C975" s="1"/>
      <c r="D975" s="1"/>
      <c r="E975" s="1"/>
      <c r="F975" s="1"/>
      <c r="G975" s="1"/>
      <c r="H975" s="1"/>
      <c r="I975" s="1"/>
      <c r="J975" s="1"/>
      <c r="K975" s="1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</row>
    <row r="976" spans="1:35" ht="12.75" customHeight="1" x14ac:dyDescent="0.25">
      <c r="A976" s="1"/>
      <c r="B976" s="4"/>
      <c r="C976" s="1"/>
      <c r="D976" s="1"/>
      <c r="E976" s="1"/>
      <c r="F976" s="1"/>
      <c r="G976" s="1"/>
      <c r="H976" s="1"/>
      <c r="I976" s="1"/>
      <c r="J976" s="1"/>
      <c r="K976" s="1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</row>
    <row r="977" spans="1:35" ht="12.75" customHeight="1" x14ac:dyDescent="0.25">
      <c r="A977" s="1"/>
      <c r="B977" s="4"/>
      <c r="C977" s="1"/>
      <c r="D977" s="1"/>
      <c r="E977" s="1"/>
      <c r="F977" s="1"/>
      <c r="G977" s="1"/>
      <c r="H977" s="1"/>
      <c r="I977" s="1"/>
      <c r="J977" s="1"/>
      <c r="K977" s="1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</row>
    <row r="978" spans="1:35" ht="12.75" customHeight="1" x14ac:dyDescent="0.25">
      <c r="A978" s="1"/>
      <c r="B978" s="4"/>
      <c r="C978" s="1"/>
      <c r="D978" s="1"/>
      <c r="E978" s="1"/>
      <c r="F978" s="1"/>
      <c r="G978" s="1"/>
      <c r="H978" s="1"/>
      <c r="I978" s="1"/>
      <c r="J978" s="1"/>
      <c r="K978" s="1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</row>
    <row r="979" spans="1:35" ht="12.75" customHeight="1" x14ac:dyDescent="0.25">
      <c r="A979" s="1"/>
      <c r="B979" s="4"/>
      <c r="C979" s="1"/>
      <c r="D979" s="1"/>
      <c r="E979" s="1"/>
      <c r="F979" s="1"/>
      <c r="G979" s="1"/>
      <c r="H979" s="1"/>
      <c r="I979" s="1"/>
      <c r="J979" s="1"/>
      <c r="K979" s="1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</row>
    <row r="980" spans="1:35" ht="12.75" customHeight="1" x14ac:dyDescent="0.25">
      <c r="A980" s="1"/>
      <c r="B980" s="4"/>
      <c r="C980" s="1"/>
      <c r="D980" s="1"/>
      <c r="E980" s="1"/>
      <c r="F980" s="1"/>
      <c r="G980" s="1"/>
      <c r="H980" s="1"/>
      <c r="I980" s="1"/>
      <c r="J980" s="1"/>
      <c r="K980" s="1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</row>
    <row r="981" spans="1:35" ht="12.75" customHeight="1" x14ac:dyDescent="0.25">
      <c r="A981" s="1"/>
      <c r="B981" s="4"/>
      <c r="C981" s="1"/>
      <c r="D981" s="1"/>
      <c r="E981" s="1"/>
      <c r="F981" s="1"/>
      <c r="G981" s="1"/>
      <c r="H981" s="1"/>
      <c r="I981" s="1"/>
      <c r="J981" s="1"/>
      <c r="K981" s="1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</row>
    <row r="982" spans="1:35" ht="12.75" customHeight="1" x14ac:dyDescent="0.25">
      <c r="A982" s="1"/>
      <c r="B982" s="4"/>
      <c r="C982" s="1"/>
      <c r="D982" s="1"/>
      <c r="E982" s="1"/>
      <c r="F982" s="1"/>
      <c r="G982" s="1"/>
      <c r="H982" s="1"/>
      <c r="I982" s="1"/>
      <c r="J982" s="1"/>
      <c r="K982" s="1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</row>
    <row r="983" spans="1:35" ht="12.75" customHeight="1" x14ac:dyDescent="0.25">
      <c r="A983" s="1"/>
      <c r="B983" s="4"/>
      <c r="C983" s="1"/>
      <c r="D983" s="1"/>
      <c r="E983" s="1"/>
      <c r="F983" s="1"/>
      <c r="G983" s="1"/>
      <c r="H983" s="1"/>
      <c r="I983" s="1"/>
      <c r="J983" s="1"/>
      <c r="K983" s="1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</row>
    <row r="984" spans="1:35" ht="12.75" customHeight="1" x14ac:dyDescent="0.25">
      <c r="A984" s="1"/>
      <c r="B984" s="4"/>
      <c r="C984" s="1"/>
      <c r="D984" s="1"/>
      <c r="E984" s="1"/>
      <c r="F984" s="1"/>
      <c r="G984" s="1"/>
      <c r="H984" s="1"/>
      <c r="I984" s="1"/>
      <c r="J984" s="1"/>
      <c r="K984" s="1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</row>
    <row r="985" spans="1:35" ht="12.75" customHeight="1" x14ac:dyDescent="0.25">
      <c r="A985" s="1"/>
      <c r="B985" s="4"/>
      <c r="C985" s="1"/>
      <c r="D985" s="1"/>
      <c r="E985" s="1"/>
      <c r="F985" s="1"/>
      <c r="G985" s="1"/>
      <c r="H985" s="1"/>
      <c r="I985" s="1"/>
      <c r="J985" s="1"/>
      <c r="K985" s="1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</row>
    <row r="986" spans="1:35" ht="12.75" customHeight="1" x14ac:dyDescent="0.25">
      <c r="A986" s="1"/>
      <c r="B986" s="4"/>
      <c r="C986" s="1"/>
      <c r="D986" s="1"/>
      <c r="E986" s="1"/>
      <c r="F986" s="1"/>
      <c r="G986" s="1"/>
      <c r="H986" s="1"/>
      <c r="I986" s="1"/>
      <c r="J986" s="1"/>
      <c r="K986" s="1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</row>
    <row r="987" spans="1:35" ht="12.75" customHeight="1" x14ac:dyDescent="0.25">
      <c r="A987" s="1"/>
      <c r="B987" s="4"/>
      <c r="C987" s="1"/>
      <c r="D987" s="1"/>
      <c r="E987" s="1"/>
      <c r="F987" s="1"/>
      <c r="G987" s="1"/>
      <c r="H987" s="1"/>
      <c r="I987" s="1"/>
      <c r="J987" s="1"/>
      <c r="K987" s="1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</row>
    <row r="988" spans="1:35" ht="12.75" customHeight="1" x14ac:dyDescent="0.25">
      <c r="A988" s="1"/>
      <c r="B988" s="4"/>
      <c r="C988" s="1"/>
      <c r="D988" s="1"/>
      <c r="E988" s="1"/>
      <c r="F988" s="1"/>
      <c r="G988" s="1"/>
      <c r="H988" s="1"/>
      <c r="I988" s="1"/>
      <c r="J988" s="1"/>
      <c r="K988" s="1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</row>
    <row r="989" spans="1:35" ht="12.75" customHeight="1" x14ac:dyDescent="0.25">
      <c r="A989" s="1"/>
      <c r="B989" s="4"/>
      <c r="C989" s="1"/>
      <c r="D989" s="1"/>
      <c r="E989" s="1"/>
      <c r="F989" s="1"/>
      <c r="G989" s="1"/>
      <c r="H989" s="1"/>
      <c r="I989" s="1"/>
      <c r="J989" s="1"/>
      <c r="K989" s="1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</row>
    <row r="990" spans="1:35" ht="12.75" customHeight="1" x14ac:dyDescent="0.25">
      <c r="A990" s="1"/>
      <c r="B990" s="4"/>
      <c r="C990" s="1"/>
      <c r="D990" s="1"/>
      <c r="E990" s="1"/>
      <c r="F990" s="1"/>
      <c r="G990" s="1"/>
      <c r="H990" s="1"/>
      <c r="I990" s="1"/>
      <c r="J990" s="1"/>
      <c r="K990" s="1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</row>
    <row r="991" spans="1:35" ht="12.75" customHeight="1" x14ac:dyDescent="0.25">
      <c r="A991" s="1"/>
      <c r="B991" s="4"/>
      <c r="C991" s="1"/>
      <c r="D991" s="1"/>
      <c r="E991" s="1"/>
      <c r="F991" s="1"/>
      <c r="G991" s="1"/>
      <c r="H991" s="1"/>
      <c r="I991" s="1"/>
      <c r="J991" s="1"/>
      <c r="K991" s="1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</row>
    <row r="992" spans="1:35" ht="12.75" customHeight="1" x14ac:dyDescent="0.25">
      <c r="A992" s="1"/>
      <c r="B992" s="4"/>
      <c r="C992" s="1"/>
      <c r="D992" s="1"/>
      <c r="E992" s="1"/>
      <c r="F992" s="1"/>
      <c r="G992" s="1"/>
      <c r="H992" s="1"/>
      <c r="I992" s="1"/>
      <c r="J992" s="1"/>
      <c r="K992" s="1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</row>
    <row r="993" spans="1:35" ht="12.75" customHeight="1" x14ac:dyDescent="0.25">
      <c r="A993" s="1"/>
      <c r="B993" s="4"/>
      <c r="C993" s="1"/>
      <c r="D993" s="1"/>
      <c r="E993" s="1"/>
      <c r="F993" s="1"/>
      <c r="G993" s="1"/>
      <c r="H993" s="1"/>
      <c r="I993" s="1"/>
      <c r="J993" s="1"/>
      <c r="K993" s="1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</row>
    <row r="994" spans="1:35" ht="12.75" customHeight="1" x14ac:dyDescent="0.25">
      <c r="A994" s="1"/>
      <c r="B994" s="4"/>
      <c r="C994" s="1"/>
      <c r="D994" s="1"/>
      <c r="E994" s="1"/>
      <c r="F994" s="1"/>
      <c r="G994" s="1"/>
      <c r="H994" s="1"/>
      <c r="I994" s="1"/>
      <c r="J994" s="1"/>
      <c r="K994" s="1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</row>
    <row r="995" spans="1:35" ht="12.75" customHeight="1" x14ac:dyDescent="0.25">
      <c r="A995" s="1"/>
      <c r="B995" s="4"/>
      <c r="C995" s="1"/>
      <c r="D995" s="1"/>
      <c r="E995" s="1"/>
      <c r="F995" s="1"/>
      <c r="G995" s="1"/>
      <c r="H995" s="1"/>
      <c r="I995" s="1"/>
      <c r="J995" s="1"/>
      <c r="K995" s="1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</row>
    <row r="996" spans="1:35" ht="12.75" customHeight="1" x14ac:dyDescent="0.25">
      <c r="A996" s="1"/>
      <c r="B996" s="4"/>
      <c r="C996" s="1"/>
      <c r="D996" s="1"/>
      <c r="E996" s="1"/>
      <c r="F996" s="1"/>
      <c r="G996" s="1"/>
      <c r="H996" s="1"/>
      <c r="I996" s="1"/>
      <c r="J996" s="1"/>
      <c r="K996" s="1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</row>
    <row r="997" spans="1:35" ht="12.75" customHeight="1" x14ac:dyDescent="0.25">
      <c r="A997" s="1"/>
      <c r="B997" s="4"/>
      <c r="C997" s="1"/>
      <c r="D997" s="1"/>
      <c r="E997" s="1"/>
      <c r="F997" s="1"/>
      <c r="G997" s="1"/>
      <c r="H997" s="1"/>
      <c r="I997" s="1"/>
      <c r="J997" s="1"/>
      <c r="K997" s="1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</row>
    <row r="998" spans="1:35" ht="12.75" customHeight="1" x14ac:dyDescent="0.25">
      <c r="A998" s="1"/>
      <c r="B998" s="4"/>
      <c r="C998" s="1"/>
      <c r="D998" s="1"/>
      <c r="E998" s="1"/>
      <c r="F998" s="1"/>
      <c r="G998" s="1"/>
      <c r="H998" s="1"/>
      <c r="I998" s="1"/>
      <c r="J998" s="1"/>
      <c r="K998" s="1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</row>
    <row r="999" spans="1:35" ht="12.75" customHeight="1" x14ac:dyDescent="0.25">
      <c r="A999" s="1"/>
      <c r="B999" s="4"/>
      <c r="C999" s="1"/>
      <c r="D999" s="1"/>
      <c r="E999" s="1"/>
      <c r="F999" s="1"/>
      <c r="G999" s="1"/>
      <c r="H999" s="1"/>
      <c r="I999" s="1"/>
      <c r="J999" s="1"/>
      <c r="K999" s="1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</row>
    <row r="1000" spans="1:35" ht="12.75" customHeight="1" x14ac:dyDescent="0.25">
      <c r="A1000" s="1"/>
      <c r="B1000" s="4"/>
      <c r="C1000" s="1"/>
      <c r="D1000" s="1"/>
      <c r="E1000" s="1"/>
      <c r="F1000" s="1"/>
      <c r="G1000" s="1"/>
      <c r="H1000" s="1"/>
      <c r="I1000" s="1"/>
      <c r="J1000" s="1"/>
      <c r="K1000" s="1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</row>
    <row r="1001" spans="1:35" ht="12.75" customHeight="1" x14ac:dyDescent="0.25">
      <c r="A1001" s="1"/>
      <c r="B1001" s="4"/>
      <c r="C1001" s="1"/>
      <c r="D1001" s="1"/>
      <c r="E1001" s="1"/>
      <c r="F1001" s="1"/>
      <c r="G1001" s="1"/>
      <c r="H1001" s="1"/>
      <c r="I1001" s="1"/>
      <c r="J1001" s="1"/>
      <c r="K1001" s="1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</row>
  </sheetData>
  <mergeCells count="228">
    <mergeCell ref="B1:J1"/>
    <mergeCell ref="B2:J2"/>
    <mergeCell ref="E3:H3"/>
    <mergeCell ref="E4:F4"/>
    <mergeCell ref="B6:J6"/>
    <mergeCell ref="B7:J7"/>
    <mergeCell ref="B8:J8"/>
    <mergeCell ref="C9:G9"/>
    <mergeCell ref="H9:J9"/>
    <mergeCell ref="C10:G10"/>
    <mergeCell ref="H10:J10"/>
    <mergeCell ref="C11:G11"/>
    <mergeCell ref="H11:J11"/>
    <mergeCell ref="H12:J12"/>
    <mergeCell ref="B13:J13"/>
    <mergeCell ref="B14:J14"/>
    <mergeCell ref="C15:H15"/>
    <mergeCell ref="I15:J15"/>
    <mergeCell ref="C16:H16"/>
    <mergeCell ref="I16:J16"/>
    <mergeCell ref="D17:J17"/>
    <mergeCell ref="B18:J18"/>
    <mergeCell ref="B19:J19"/>
    <mergeCell ref="B20:J20"/>
    <mergeCell ref="B21:J21"/>
    <mergeCell ref="B22:J22"/>
    <mergeCell ref="C23:H23"/>
    <mergeCell ref="I23:J23"/>
    <mergeCell ref="C24:H24"/>
    <mergeCell ref="I24:J24"/>
    <mergeCell ref="C25:H25"/>
    <mergeCell ref="I25:J25"/>
    <mergeCell ref="C26:H26"/>
    <mergeCell ref="I26:J26"/>
    <mergeCell ref="I27:J27"/>
    <mergeCell ref="C27:H27"/>
    <mergeCell ref="B28:J28"/>
    <mergeCell ref="B29:J29"/>
    <mergeCell ref="C30:H30"/>
    <mergeCell ref="I30:J30"/>
    <mergeCell ref="C31:H31"/>
    <mergeCell ref="M31:X31"/>
    <mergeCell ref="M32:X32"/>
    <mergeCell ref="I31:J31"/>
    <mergeCell ref="I32:J32"/>
    <mergeCell ref="I33:J33"/>
    <mergeCell ref="I34:J34"/>
    <mergeCell ref="I35:J35"/>
    <mergeCell ref="I36:J36"/>
    <mergeCell ref="M36:N36"/>
    <mergeCell ref="M37:N37"/>
    <mergeCell ref="C36:H36"/>
    <mergeCell ref="C37:H37"/>
    <mergeCell ref="I37:J37"/>
    <mergeCell ref="B38:H38"/>
    <mergeCell ref="I38:J38"/>
    <mergeCell ref="O38:P38"/>
    <mergeCell ref="B39:J39"/>
    <mergeCell ref="M44:X44"/>
    <mergeCell ref="M45:X45"/>
    <mergeCell ref="B40:J40"/>
    <mergeCell ref="B41:J41"/>
    <mergeCell ref="C42:H42"/>
    <mergeCell ref="C43:H43"/>
    <mergeCell ref="M43:X43"/>
    <mergeCell ref="C44:H44"/>
    <mergeCell ref="C45:H45"/>
    <mergeCell ref="B46:H46"/>
    <mergeCell ref="I46:J46"/>
    <mergeCell ref="B47:J47"/>
    <mergeCell ref="B48:J48"/>
    <mergeCell ref="C49:H49"/>
    <mergeCell ref="C50:H50"/>
    <mergeCell ref="C51:H51"/>
    <mergeCell ref="AD62:AE62"/>
    <mergeCell ref="AF62:AG62"/>
    <mergeCell ref="C53:H53"/>
    <mergeCell ref="C54:H54"/>
    <mergeCell ref="C55:H55"/>
    <mergeCell ref="C56:H56"/>
    <mergeCell ref="C57:H57"/>
    <mergeCell ref="B58:H58"/>
    <mergeCell ref="B59:J59"/>
    <mergeCell ref="AH62:AI62"/>
    <mergeCell ref="B60:J60"/>
    <mergeCell ref="C61:H61"/>
    <mergeCell ref="I61:J61"/>
    <mergeCell ref="B62:B63"/>
    <mergeCell ref="C62:C63"/>
    <mergeCell ref="I62:J62"/>
    <mergeCell ref="AB62:AC62"/>
    <mergeCell ref="I63:J63"/>
    <mergeCell ref="B64:B65"/>
    <mergeCell ref="C64:D65"/>
    <mergeCell ref="I64:J65"/>
    <mergeCell ref="C66:H66"/>
    <mergeCell ref="I66:J66"/>
    <mergeCell ref="C67:H67"/>
    <mergeCell ref="I67:J67"/>
    <mergeCell ref="C68:H68"/>
    <mergeCell ref="I68:J68"/>
    <mergeCell ref="C69:H69"/>
    <mergeCell ref="I69:J69"/>
    <mergeCell ref="B70:H70"/>
    <mergeCell ref="I70:J70"/>
    <mergeCell ref="B71:J71"/>
    <mergeCell ref="B72:J72"/>
    <mergeCell ref="B73:J73"/>
    <mergeCell ref="C74:H74"/>
    <mergeCell ref="I74:J74"/>
    <mergeCell ref="C75:H75"/>
    <mergeCell ref="I75:J75"/>
    <mergeCell ref="I76:J76"/>
    <mergeCell ref="C76:H76"/>
    <mergeCell ref="C77:H77"/>
    <mergeCell ref="I77:J77"/>
    <mergeCell ref="B78:H78"/>
    <mergeCell ref="I78:J78"/>
    <mergeCell ref="B79:J79"/>
    <mergeCell ref="B80:J80"/>
    <mergeCell ref="C81:H81"/>
    <mergeCell ref="C82:H82"/>
    <mergeCell ref="C83:H83"/>
    <mergeCell ref="C84:H84"/>
    <mergeCell ref="C85:H85"/>
    <mergeCell ref="C86:H86"/>
    <mergeCell ref="C87:H87"/>
    <mergeCell ref="B88:H88"/>
    <mergeCell ref="I88:J88"/>
    <mergeCell ref="B89:J89"/>
    <mergeCell ref="B90:J90"/>
    <mergeCell ref="B91:J91"/>
    <mergeCell ref="C92:H92"/>
    <mergeCell ref="C93:H93"/>
    <mergeCell ref="C94:H94"/>
    <mergeCell ref="C95:H95"/>
    <mergeCell ref="C96:H96"/>
    <mergeCell ref="C97:H97"/>
    <mergeCell ref="C98:H98"/>
    <mergeCell ref="B99:H99"/>
    <mergeCell ref="B100:J100"/>
    <mergeCell ref="C136:H136"/>
    <mergeCell ref="I136:J136"/>
    <mergeCell ref="C137:H137"/>
    <mergeCell ref="I137:J137"/>
    <mergeCell ref="C138:H138"/>
    <mergeCell ref="I138:J138"/>
    <mergeCell ref="B101:J101"/>
    <mergeCell ref="C102:H102"/>
    <mergeCell ref="C103:H103"/>
    <mergeCell ref="B104:H104"/>
    <mergeCell ref="I104:J104"/>
    <mergeCell ref="B105:J105"/>
    <mergeCell ref="B106:J106"/>
    <mergeCell ref="B107:J107"/>
    <mergeCell ref="C108:H108"/>
    <mergeCell ref="I108:J108"/>
    <mergeCell ref="C109:H109"/>
    <mergeCell ref="I109:J109"/>
    <mergeCell ref="C110:H110"/>
    <mergeCell ref="I110:J110"/>
    <mergeCell ref="B111:H111"/>
    <mergeCell ref="I139:J139"/>
    <mergeCell ref="C139:H139"/>
    <mergeCell ref="B140:H140"/>
    <mergeCell ref="I140:J140"/>
    <mergeCell ref="C141:H141"/>
    <mergeCell ref="I141:J141"/>
    <mergeCell ref="B142:H142"/>
    <mergeCell ref="I142:J142"/>
    <mergeCell ref="B143:J143"/>
    <mergeCell ref="B144:J144"/>
    <mergeCell ref="B146:C146"/>
    <mergeCell ref="F146:G146"/>
    <mergeCell ref="I146:J146"/>
    <mergeCell ref="B147:C147"/>
    <mergeCell ref="I147:J147"/>
    <mergeCell ref="F147:G147"/>
    <mergeCell ref="B148:H148"/>
    <mergeCell ref="I148:J148"/>
    <mergeCell ref="B149:H149"/>
    <mergeCell ref="I149:J149"/>
    <mergeCell ref="B150:H150"/>
    <mergeCell ref="I150:J150"/>
    <mergeCell ref="B157:H157"/>
    <mergeCell ref="B158:H158"/>
    <mergeCell ref="I158:J158"/>
    <mergeCell ref="B152:J152"/>
    <mergeCell ref="B154:J154"/>
    <mergeCell ref="B155:H155"/>
    <mergeCell ref="I155:J155"/>
    <mergeCell ref="B156:H156"/>
    <mergeCell ref="I156:J156"/>
    <mergeCell ref="I157:J157"/>
    <mergeCell ref="I111:J111"/>
    <mergeCell ref="B112:J112"/>
    <mergeCell ref="B113:J113"/>
    <mergeCell ref="C114:H114"/>
    <mergeCell ref="I114:J114"/>
    <mergeCell ref="I115:J115"/>
    <mergeCell ref="C115:H115"/>
    <mergeCell ref="C116:H116"/>
    <mergeCell ref="I116:J116"/>
    <mergeCell ref="C117:H117"/>
    <mergeCell ref="I117:J117"/>
    <mergeCell ref="C118:H118"/>
    <mergeCell ref="I118:J118"/>
    <mergeCell ref="B119:H119"/>
    <mergeCell ref="I119:J119"/>
    <mergeCell ref="B120:J120"/>
    <mergeCell ref="B121:J121"/>
    <mergeCell ref="C122:H122"/>
    <mergeCell ref="B131:J131"/>
    <mergeCell ref="B132:J132"/>
    <mergeCell ref="B133:J133"/>
    <mergeCell ref="B134:H134"/>
    <mergeCell ref="I134:J134"/>
    <mergeCell ref="C135:H135"/>
    <mergeCell ref="I135:J135"/>
    <mergeCell ref="C123:H123"/>
    <mergeCell ref="C124:H124"/>
    <mergeCell ref="C125:H125"/>
    <mergeCell ref="B126:C126"/>
    <mergeCell ref="D126:D127"/>
    <mergeCell ref="B127:C127"/>
    <mergeCell ref="B128:C128"/>
    <mergeCell ref="B129:C129"/>
    <mergeCell ref="B130:H130"/>
  </mergeCells>
  <pageMargins left="0.511811024" right="0.511811024" top="0.78740157499999996" bottom="0.78740157499999996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1"/>
  <sheetViews>
    <sheetView showGridLines="0" topLeftCell="A22" workbookViewId="0">
      <selection activeCell="M160" sqref="M160"/>
    </sheetView>
  </sheetViews>
  <sheetFormatPr defaultColWidth="14.42578125" defaultRowHeight="15" customHeight="1" x14ac:dyDescent="0.25"/>
  <cols>
    <col min="1" max="1" width="9.140625" customWidth="1"/>
    <col min="2" max="2" width="3.140625" customWidth="1"/>
    <col min="3" max="3" width="16.5703125" customWidth="1"/>
    <col min="4" max="4" width="17.85546875" customWidth="1"/>
    <col min="5" max="5" width="11.85546875" customWidth="1"/>
    <col min="6" max="6" width="10.5703125" customWidth="1"/>
    <col min="7" max="7" width="12.140625" customWidth="1"/>
    <col min="8" max="8" width="10.5703125" customWidth="1"/>
    <col min="9" max="9" width="10.28515625" customWidth="1"/>
    <col min="10" max="10" width="13.28515625" customWidth="1"/>
    <col min="11" max="11" width="10.140625" hidden="1" customWidth="1"/>
    <col min="12" max="12" width="10.7109375" customWidth="1"/>
    <col min="14" max="28" width="9.140625" customWidth="1"/>
    <col min="29" max="29" width="9.7109375" customWidth="1"/>
    <col min="30" max="35" width="9.140625" customWidth="1"/>
  </cols>
  <sheetData>
    <row r="1" spans="1:35" ht="21" customHeight="1" x14ac:dyDescent="0.25">
      <c r="A1" s="1"/>
      <c r="B1" s="209" t="s">
        <v>0</v>
      </c>
      <c r="C1" s="210"/>
      <c r="D1" s="210"/>
      <c r="E1" s="210"/>
      <c r="F1" s="210"/>
      <c r="G1" s="210"/>
      <c r="H1" s="210"/>
      <c r="I1" s="210"/>
      <c r="J1" s="21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5" customHeight="1" x14ac:dyDescent="0.25">
      <c r="A2" s="1"/>
      <c r="B2" s="171"/>
      <c r="C2" s="120"/>
      <c r="D2" s="120"/>
      <c r="E2" s="120"/>
      <c r="F2" s="120"/>
      <c r="G2" s="120"/>
      <c r="H2" s="120"/>
      <c r="I2" s="120"/>
      <c r="J2" s="121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5" customHeight="1" x14ac:dyDescent="0.25">
      <c r="A3" s="1"/>
      <c r="B3" s="5"/>
      <c r="C3" s="1"/>
      <c r="D3" s="6" t="s">
        <v>1</v>
      </c>
      <c r="E3" s="212"/>
      <c r="F3" s="120"/>
      <c r="G3" s="120"/>
      <c r="H3" s="152"/>
      <c r="I3" s="7"/>
      <c r="J3" s="8"/>
      <c r="K3" s="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5" customHeight="1" x14ac:dyDescent="0.25">
      <c r="A4" s="1"/>
      <c r="B4" s="5"/>
      <c r="C4" s="1"/>
      <c r="D4" s="6" t="s">
        <v>2</v>
      </c>
      <c r="E4" s="213"/>
      <c r="F4" s="123"/>
      <c r="G4" s="10" t="s">
        <v>3</v>
      </c>
      <c r="H4" s="7"/>
      <c r="I4" s="7"/>
      <c r="J4" s="8"/>
      <c r="K4" s="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5" customHeight="1" x14ac:dyDescent="0.25">
      <c r="A5" s="1"/>
      <c r="B5" s="5"/>
      <c r="C5" s="1"/>
      <c r="D5" s="6" t="s">
        <v>4</v>
      </c>
      <c r="E5" s="11" t="s">
        <v>5</v>
      </c>
      <c r="F5" s="6" t="s">
        <v>6</v>
      </c>
      <c r="G5" s="11" t="s">
        <v>7</v>
      </c>
      <c r="H5" s="7"/>
      <c r="I5" s="7"/>
      <c r="J5" s="8"/>
      <c r="K5" s="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5" customHeight="1" x14ac:dyDescent="0.25">
      <c r="A6" s="1"/>
      <c r="B6" s="171"/>
      <c r="C6" s="120"/>
      <c r="D6" s="120"/>
      <c r="E6" s="120"/>
      <c r="F6" s="120"/>
      <c r="G6" s="120"/>
      <c r="H6" s="120"/>
      <c r="I6" s="120"/>
      <c r="J6" s="121"/>
      <c r="K6" s="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5" customHeight="1" x14ac:dyDescent="0.25">
      <c r="A7" s="1"/>
      <c r="B7" s="208" t="s">
        <v>8</v>
      </c>
      <c r="C7" s="120"/>
      <c r="D7" s="120"/>
      <c r="E7" s="120"/>
      <c r="F7" s="120"/>
      <c r="G7" s="120"/>
      <c r="H7" s="120"/>
      <c r="I7" s="120"/>
      <c r="J7" s="121"/>
      <c r="K7" s="9"/>
      <c r="L7" s="3"/>
      <c r="M7" s="12" t="s">
        <v>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5" customHeight="1" x14ac:dyDescent="0.25">
      <c r="A8" s="1"/>
      <c r="B8" s="171"/>
      <c r="C8" s="120"/>
      <c r="D8" s="120"/>
      <c r="E8" s="120"/>
      <c r="F8" s="120"/>
      <c r="G8" s="120"/>
      <c r="H8" s="120"/>
      <c r="I8" s="120"/>
      <c r="J8" s="121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5" customHeight="1" x14ac:dyDescent="0.25">
      <c r="A9" s="1"/>
      <c r="B9" s="13" t="s">
        <v>10</v>
      </c>
      <c r="C9" s="198" t="s">
        <v>11</v>
      </c>
      <c r="D9" s="126"/>
      <c r="E9" s="126"/>
      <c r="F9" s="126"/>
      <c r="G9" s="127"/>
      <c r="H9" s="214"/>
      <c r="I9" s="126"/>
      <c r="J9" s="129"/>
      <c r="K9" s="14"/>
      <c r="L9" s="3"/>
      <c r="M9" s="3" t="s">
        <v>12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5" customHeight="1" x14ac:dyDescent="0.25">
      <c r="A10" s="1"/>
      <c r="B10" s="13" t="s">
        <v>13</v>
      </c>
      <c r="C10" s="198" t="s">
        <v>14</v>
      </c>
      <c r="D10" s="126"/>
      <c r="E10" s="126"/>
      <c r="F10" s="126"/>
      <c r="G10" s="127"/>
      <c r="H10" s="161"/>
      <c r="I10" s="126"/>
      <c r="J10" s="129"/>
      <c r="K10" s="14"/>
      <c r="L10" s="3"/>
      <c r="M10" s="3" t="s">
        <v>15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5" customHeight="1" x14ac:dyDescent="0.25">
      <c r="A11" s="1"/>
      <c r="B11" s="15" t="s">
        <v>16</v>
      </c>
      <c r="C11" s="198" t="s">
        <v>17</v>
      </c>
      <c r="D11" s="126"/>
      <c r="E11" s="126"/>
      <c r="F11" s="126"/>
      <c r="G11" s="148"/>
      <c r="H11" s="204" t="s">
        <v>18</v>
      </c>
      <c r="I11" s="126"/>
      <c r="J11" s="129"/>
      <c r="K11" s="4"/>
      <c r="L11" s="3"/>
      <c r="M11" s="3" t="s">
        <v>19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5" customHeight="1" x14ac:dyDescent="0.25">
      <c r="A12" s="1"/>
      <c r="B12" s="13" t="s">
        <v>20</v>
      </c>
      <c r="C12" s="16" t="s">
        <v>21</v>
      </c>
      <c r="D12" s="17"/>
      <c r="E12" s="17"/>
      <c r="F12" s="17"/>
      <c r="G12" s="17"/>
      <c r="H12" s="204">
        <v>30</v>
      </c>
      <c r="I12" s="126"/>
      <c r="J12" s="129"/>
      <c r="K12" s="4"/>
      <c r="L12" s="3"/>
      <c r="M12" s="3" t="s">
        <v>22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5" customHeight="1" x14ac:dyDescent="0.25">
      <c r="A13" s="1"/>
      <c r="B13" s="171"/>
      <c r="C13" s="120"/>
      <c r="D13" s="120"/>
      <c r="E13" s="120"/>
      <c r="F13" s="120"/>
      <c r="G13" s="120"/>
      <c r="H13" s="120"/>
      <c r="I13" s="120"/>
      <c r="J13" s="121"/>
      <c r="K13" s="4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" customHeight="1" x14ac:dyDescent="0.25">
      <c r="A14" s="1"/>
      <c r="B14" s="208" t="s">
        <v>23</v>
      </c>
      <c r="C14" s="120"/>
      <c r="D14" s="120"/>
      <c r="E14" s="120"/>
      <c r="F14" s="120"/>
      <c r="G14" s="120"/>
      <c r="H14" s="120"/>
      <c r="I14" s="120"/>
      <c r="J14" s="121"/>
      <c r="K14" s="4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5" customHeight="1" x14ac:dyDescent="0.25">
      <c r="A15" s="1"/>
      <c r="B15" s="13">
        <v>1</v>
      </c>
      <c r="C15" s="203" t="s">
        <v>24</v>
      </c>
      <c r="D15" s="126"/>
      <c r="E15" s="126"/>
      <c r="F15" s="126"/>
      <c r="G15" s="126"/>
      <c r="H15" s="127"/>
      <c r="I15" s="204" t="s">
        <v>25</v>
      </c>
      <c r="J15" s="129"/>
      <c r="K15" s="4"/>
      <c r="L15" s="3"/>
      <c r="M15" s="3" t="s">
        <v>26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5" customHeight="1" x14ac:dyDescent="0.25">
      <c r="A16" s="3"/>
      <c r="B16" s="13">
        <v>2</v>
      </c>
      <c r="C16" s="203" t="s">
        <v>27</v>
      </c>
      <c r="D16" s="126"/>
      <c r="E16" s="126"/>
      <c r="F16" s="126"/>
      <c r="G16" s="126"/>
      <c r="H16" s="127"/>
      <c r="I16" s="204">
        <v>7</v>
      </c>
      <c r="J16" s="129"/>
      <c r="K16" s="4"/>
      <c r="L16" s="3"/>
      <c r="M16" s="3" t="s">
        <v>28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5" customHeight="1" x14ac:dyDescent="0.25">
      <c r="A17" s="3"/>
      <c r="B17" s="13">
        <v>3</v>
      </c>
      <c r="C17" s="18" t="s">
        <v>29</v>
      </c>
      <c r="D17" s="205" t="s">
        <v>236</v>
      </c>
      <c r="E17" s="126"/>
      <c r="F17" s="126"/>
      <c r="G17" s="126"/>
      <c r="H17" s="126"/>
      <c r="I17" s="126"/>
      <c r="J17" s="129"/>
      <c r="K17" s="4"/>
      <c r="L17" s="3"/>
      <c r="M17" s="3" t="s">
        <v>31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5" customHeight="1" x14ac:dyDescent="0.25">
      <c r="A18" s="3"/>
      <c r="B18" s="171"/>
      <c r="C18" s="120"/>
      <c r="D18" s="120"/>
      <c r="E18" s="120"/>
      <c r="F18" s="120"/>
      <c r="G18" s="120"/>
      <c r="H18" s="120"/>
      <c r="I18" s="120"/>
      <c r="J18" s="121"/>
      <c r="K18" s="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15" customHeight="1" x14ac:dyDescent="0.25">
      <c r="A19" s="3"/>
      <c r="B19" s="206" t="s">
        <v>32</v>
      </c>
      <c r="C19" s="120"/>
      <c r="D19" s="120"/>
      <c r="E19" s="120"/>
      <c r="F19" s="120"/>
      <c r="G19" s="120"/>
      <c r="H19" s="120"/>
      <c r="I19" s="120"/>
      <c r="J19" s="121"/>
      <c r="K19" s="1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15" customHeight="1" x14ac:dyDescent="0.25">
      <c r="A20" s="3"/>
      <c r="B20" s="171"/>
      <c r="C20" s="120"/>
      <c r="D20" s="120"/>
      <c r="E20" s="120"/>
      <c r="F20" s="120"/>
      <c r="G20" s="120"/>
      <c r="H20" s="120"/>
      <c r="I20" s="120"/>
      <c r="J20" s="121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15" customHeight="1" x14ac:dyDescent="0.25">
      <c r="A21" s="3"/>
      <c r="B21" s="207" t="s">
        <v>33</v>
      </c>
      <c r="C21" s="174"/>
      <c r="D21" s="174"/>
      <c r="E21" s="174"/>
      <c r="F21" s="174"/>
      <c r="G21" s="174"/>
      <c r="H21" s="174"/>
      <c r="I21" s="174"/>
      <c r="J21" s="175"/>
      <c r="K21" s="20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5" customHeight="1" x14ac:dyDescent="0.25">
      <c r="A22" s="3"/>
      <c r="B22" s="125" t="s">
        <v>34</v>
      </c>
      <c r="C22" s="126"/>
      <c r="D22" s="126"/>
      <c r="E22" s="126"/>
      <c r="F22" s="126"/>
      <c r="G22" s="126"/>
      <c r="H22" s="126"/>
      <c r="I22" s="126"/>
      <c r="J22" s="129"/>
      <c r="K22" s="20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15" customHeight="1" x14ac:dyDescent="0.25">
      <c r="A23" s="3"/>
      <c r="B23" s="21">
        <v>1</v>
      </c>
      <c r="C23" s="170" t="s">
        <v>35</v>
      </c>
      <c r="D23" s="126"/>
      <c r="E23" s="126"/>
      <c r="F23" s="126"/>
      <c r="G23" s="126"/>
      <c r="H23" s="127"/>
      <c r="I23" s="200" t="s">
        <v>36</v>
      </c>
      <c r="J23" s="129"/>
      <c r="K23" s="20"/>
      <c r="L23" s="3"/>
      <c r="M23" s="3" t="s">
        <v>37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15" customHeight="1" x14ac:dyDescent="0.25">
      <c r="A24" s="3"/>
      <c r="B24" s="21">
        <v>2</v>
      </c>
      <c r="C24" s="170" t="s">
        <v>38</v>
      </c>
      <c r="D24" s="126"/>
      <c r="E24" s="126"/>
      <c r="F24" s="126"/>
      <c r="G24" s="126"/>
      <c r="H24" s="127"/>
      <c r="I24" s="200"/>
      <c r="J24" s="129"/>
      <c r="K24" s="20"/>
      <c r="L24" s="3"/>
      <c r="M24" s="3" t="s">
        <v>39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15" customHeight="1" x14ac:dyDescent="0.25">
      <c r="A25" s="3"/>
      <c r="B25" s="21">
        <v>3</v>
      </c>
      <c r="C25" s="170" t="s">
        <v>40</v>
      </c>
      <c r="D25" s="126"/>
      <c r="E25" s="126"/>
      <c r="F25" s="126"/>
      <c r="G25" s="126"/>
      <c r="H25" s="127"/>
      <c r="I25" s="201">
        <v>0</v>
      </c>
      <c r="J25" s="129"/>
      <c r="K25" s="22"/>
      <c r="L25" s="3"/>
      <c r="M25" s="3" t="s">
        <v>41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5" customHeight="1" x14ac:dyDescent="0.25">
      <c r="A26" s="3"/>
      <c r="B26" s="21">
        <v>4</v>
      </c>
      <c r="C26" s="170" t="s">
        <v>42</v>
      </c>
      <c r="D26" s="126"/>
      <c r="E26" s="126"/>
      <c r="F26" s="126"/>
      <c r="G26" s="126"/>
      <c r="H26" s="127"/>
      <c r="I26" s="200"/>
      <c r="J26" s="129"/>
      <c r="K26" s="23"/>
      <c r="L26" s="3"/>
      <c r="M26" s="3" t="s">
        <v>43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15" customHeight="1" x14ac:dyDescent="0.25">
      <c r="A27" s="3"/>
      <c r="B27" s="21">
        <v>5</v>
      </c>
      <c r="C27" s="170" t="s">
        <v>44</v>
      </c>
      <c r="D27" s="126"/>
      <c r="E27" s="126"/>
      <c r="F27" s="126"/>
      <c r="G27" s="126"/>
      <c r="H27" s="127"/>
      <c r="I27" s="202" t="s">
        <v>45</v>
      </c>
      <c r="J27" s="129"/>
      <c r="K27" s="23"/>
      <c r="L27" s="3"/>
      <c r="M27" s="3" t="s">
        <v>46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5" customHeight="1" x14ac:dyDescent="0.25">
      <c r="A28" s="3"/>
      <c r="B28" s="193"/>
      <c r="C28" s="117"/>
      <c r="D28" s="117"/>
      <c r="E28" s="117"/>
      <c r="F28" s="117"/>
      <c r="G28" s="117"/>
      <c r="H28" s="117"/>
      <c r="I28" s="117"/>
      <c r="J28" s="118"/>
      <c r="K28" s="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5" customHeight="1" x14ac:dyDescent="0.25">
      <c r="A29" s="3"/>
      <c r="B29" s="139" t="s">
        <v>47</v>
      </c>
      <c r="C29" s="126"/>
      <c r="D29" s="126"/>
      <c r="E29" s="126"/>
      <c r="F29" s="126"/>
      <c r="G29" s="126"/>
      <c r="H29" s="126"/>
      <c r="I29" s="126"/>
      <c r="J29" s="129"/>
      <c r="K29" s="2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5" customHeight="1" x14ac:dyDescent="0.25">
      <c r="A30" s="3"/>
      <c r="B30" s="26">
        <v>1</v>
      </c>
      <c r="C30" s="140" t="s">
        <v>48</v>
      </c>
      <c r="D30" s="126"/>
      <c r="E30" s="126"/>
      <c r="F30" s="126"/>
      <c r="G30" s="126"/>
      <c r="H30" s="127"/>
      <c r="I30" s="197" t="s">
        <v>49</v>
      </c>
      <c r="J30" s="129"/>
      <c r="K30" s="27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5" customHeight="1" x14ac:dyDescent="0.25">
      <c r="A31" s="3"/>
      <c r="B31" s="21" t="s">
        <v>10</v>
      </c>
      <c r="C31" s="198" t="s">
        <v>50</v>
      </c>
      <c r="D31" s="126"/>
      <c r="E31" s="126"/>
      <c r="F31" s="126"/>
      <c r="G31" s="126"/>
      <c r="H31" s="127"/>
      <c r="I31" s="131">
        <v>0</v>
      </c>
      <c r="J31" s="129"/>
      <c r="K31" s="28" t="e">
        <f>((I31/(I25/220)))</f>
        <v>#DIV/0!</v>
      </c>
      <c r="L31" s="29"/>
      <c r="M31" s="194" t="s">
        <v>51</v>
      </c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52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5" customHeight="1" x14ac:dyDescent="0.25">
      <c r="A32" s="3"/>
      <c r="B32" s="30" t="s">
        <v>13</v>
      </c>
      <c r="C32" s="31" t="s">
        <v>52</v>
      </c>
      <c r="D32" s="32"/>
      <c r="E32" s="33" t="s">
        <v>53</v>
      </c>
      <c r="F32" s="33" t="s">
        <v>54</v>
      </c>
      <c r="G32" s="32"/>
      <c r="H32" s="34">
        <v>0.3</v>
      </c>
      <c r="I32" s="131">
        <f>IF(F32="N",0,I31*H32)</f>
        <v>0</v>
      </c>
      <c r="J32" s="129"/>
      <c r="K32" s="35"/>
      <c r="L32" s="3"/>
      <c r="M32" s="194" t="s">
        <v>55</v>
      </c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52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5" customHeight="1" x14ac:dyDescent="0.25">
      <c r="A33" s="3"/>
      <c r="B33" s="30" t="s">
        <v>16</v>
      </c>
      <c r="C33" s="31" t="s">
        <v>56</v>
      </c>
      <c r="D33" s="32"/>
      <c r="E33" s="33" t="s">
        <v>53</v>
      </c>
      <c r="F33" s="33" t="s">
        <v>54</v>
      </c>
      <c r="G33" s="36">
        <v>1212</v>
      </c>
      <c r="H33" s="34">
        <v>0.1</v>
      </c>
      <c r="I33" s="199">
        <f>IF(F33="N",0,G33*H33)</f>
        <v>0</v>
      </c>
      <c r="J33" s="129"/>
      <c r="K33" s="35"/>
      <c r="L33" s="3"/>
      <c r="M33" s="37" t="s">
        <v>57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15" customHeight="1" x14ac:dyDescent="0.25">
      <c r="A34" s="3"/>
      <c r="B34" s="21" t="s">
        <v>20</v>
      </c>
      <c r="C34" s="31" t="s">
        <v>58</v>
      </c>
      <c r="D34" s="32"/>
      <c r="E34" s="33" t="s">
        <v>53</v>
      </c>
      <c r="F34" s="33" t="s">
        <v>54</v>
      </c>
      <c r="G34" s="36">
        <f>IF(F34="N",0,I31+I32)</f>
        <v>0</v>
      </c>
      <c r="H34" s="34">
        <v>0.2</v>
      </c>
      <c r="I34" s="131">
        <f>IF(F34="N",0,(G34/220)*H34*7*15.2)</f>
        <v>0</v>
      </c>
      <c r="J34" s="129"/>
      <c r="K34" s="38"/>
      <c r="L34" s="3"/>
      <c r="M34" s="37" t="s">
        <v>59</v>
      </c>
      <c r="N34" s="3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5" customHeight="1" x14ac:dyDescent="0.25">
      <c r="A35" s="3"/>
      <c r="B35" s="21" t="s">
        <v>60</v>
      </c>
      <c r="C35" s="31" t="s">
        <v>61</v>
      </c>
      <c r="D35" s="32"/>
      <c r="E35" s="32"/>
      <c r="F35" s="32"/>
      <c r="G35" s="33" t="s">
        <v>53</v>
      </c>
      <c r="H35" s="39" t="s">
        <v>54</v>
      </c>
      <c r="I35" s="131">
        <f>IF(H35="N",0,(G34/220)*0.1429*7*15.2*H34)</f>
        <v>0</v>
      </c>
      <c r="J35" s="129"/>
      <c r="K35" s="38"/>
      <c r="L35" s="3"/>
      <c r="M35" s="3" t="s">
        <v>62</v>
      </c>
      <c r="N35" s="3"/>
      <c r="O35" s="3"/>
      <c r="P35" s="3"/>
      <c r="Q35" s="3"/>
      <c r="R35" s="29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15" customHeight="1" x14ac:dyDescent="0.25">
      <c r="A36" s="3"/>
      <c r="B36" s="13" t="s">
        <v>63</v>
      </c>
      <c r="C36" s="146" t="s">
        <v>64</v>
      </c>
      <c r="D36" s="126"/>
      <c r="E36" s="126"/>
      <c r="F36" s="126"/>
      <c r="G36" s="126"/>
      <c r="H36" s="127"/>
      <c r="I36" s="136"/>
      <c r="J36" s="129"/>
      <c r="K36" s="29"/>
      <c r="L36" s="3"/>
      <c r="M36" s="195"/>
      <c r="N36" s="152"/>
      <c r="O36" s="40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5" customHeight="1" x14ac:dyDescent="0.25">
      <c r="A37" s="3"/>
      <c r="B37" s="21" t="s">
        <v>65</v>
      </c>
      <c r="C37" s="170" t="s">
        <v>66</v>
      </c>
      <c r="D37" s="126"/>
      <c r="E37" s="126"/>
      <c r="F37" s="126"/>
      <c r="G37" s="126"/>
      <c r="H37" s="127"/>
      <c r="I37" s="196"/>
      <c r="J37" s="185"/>
      <c r="K37" s="41"/>
      <c r="L37" s="29"/>
      <c r="M37" s="194"/>
      <c r="N37" s="15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15" customHeight="1" x14ac:dyDescent="0.25">
      <c r="A38" s="3"/>
      <c r="B38" s="135" t="s">
        <v>67</v>
      </c>
      <c r="C38" s="126"/>
      <c r="D38" s="126"/>
      <c r="E38" s="126"/>
      <c r="F38" s="126"/>
      <c r="G38" s="126"/>
      <c r="H38" s="127"/>
      <c r="I38" s="137">
        <f>SUM(I31:J37)</f>
        <v>0</v>
      </c>
      <c r="J38" s="129"/>
      <c r="K38" s="42"/>
      <c r="L38" s="3"/>
      <c r="M38" s="3" t="s">
        <v>68</v>
      </c>
      <c r="N38" s="3"/>
      <c r="O38" s="192"/>
      <c r="P38" s="12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5" customHeight="1" x14ac:dyDescent="0.25">
      <c r="A39" s="3"/>
      <c r="B39" s="193"/>
      <c r="C39" s="117"/>
      <c r="D39" s="117"/>
      <c r="E39" s="117"/>
      <c r="F39" s="117"/>
      <c r="G39" s="117"/>
      <c r="H39" s="117"/>
      <c r="I39" s="117"/>
      <c r="J39" s="118"/>
      <c r="K39" s="4"/>
      <c r="L39" s="2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15" customHeight="1" x14ac:dyDescent="0.25">
      <c r="A40" s="3"/>
      <c r="B40" s="139" t="s">
        <v>69</v>
      </c>
      <c r="C40" s="126"/>
      <c r="D40" s="126"/>
      <c r="E40" s="126"/>
      <c r="F40" s="126"/>
      <c r="G40" s="126"/>
      <c r="H40" s="126"/>
      <c r="I40" s="126"/>
      <c r="J40" s="129"/>
      <c r="K40" s="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15" customHeight="1" x14ac:dyDescent="0.25">
      <c r="A41" s="3"/>
      <c r="B41" s="125" t="s">
        <v>70</v>
      </c>
      <c r="C41" s="126"/>
      <c r="D41" s="126"/>
      <c r="E41" s="126"/>
      <c r="F41" s="126"/>
      <c r="G41" s="126"/>
      <c r="H41" s="126"/>
      <c r="I41" s="126"/>
      <c r="J41" s="129"/>
      <c r="K41" s="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5" customHeight="1" x14ac:dyDescent="0.25">
      <c r="A42" s="3"/>
      <c r="B42" s="26" t="s">
        <v>71</v>
      </c>
      <c r="C42" s="140" t="s">
        <v>72</v>
      </c>
      <c r="D42" s="126"/>
      <c r="E42" s="126"/>
      <c r="F42" s="126"/>
      <c r="G42" s="126"/>
      <c r="H42" s="127"/>
      <c r="I42" s="43" t="s">
        <v>73</v>
      </c>
      <c r="J42" s="44" t="s">
        <v>49</v>
      </c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15" customHeight="1" x14ac:dyDescent="0.25">
      <c r="A43" s="3"/>
      <c r="B43" s="21" t="s">
        <v>10</v>
      </c>
      <c r="C43" s="170" t="s">
        <v>74</v>
      </c>
      <c r="D43" s="126"/>
      <c r="E43" s="126"/>
      <c r="F43" s="126"/>
      <c r="G43" s="126"/>
      <c r="H43" s="127"/>
      <c r="I43" s="45">
        <f>1/12</f>
        <v>8.3333333333333329E-2</v>
      </c>
      <c r="J43" s="46">
        <f>I43*I38</f>
        <v>0</v>
      </c>
      <c r="K43" s="4"/>
      <c r="L43" s="3"/>
      <c r="M43" s="194" t="s">
        <v>75</v>
      </c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52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5" customHeight="1" x14ac:dyDescent="0.25">
      <c r="A44" s="3"/>
      <c r="B44" s="21" t="s">
        <v>13</v>
      </c>
      <c r="C44" s="170" t="s">
        <v>76</v>
      </c>
      <c r="D44" s="126"/>
      <c r="E44" s="126"/>
      <c r="F44" s="126"/>
      <c r="G44" s="126"/>
      <c r="H44" s="127"/>
      <c r="I44" s="47">
        <v>3.0249999999999999E-2</v>
      </c>
      <c r="J44" s="46">
        <f>I44*I38</f>
        <v>0</v>
      </c>
      <c r="K44" s="4"/>
      <c r="L44" s="3"/>
      <c r="M44" s="194" t="s">
        <v>77</v>
      </c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52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15" customHeight="1" x14ac:dyDescent="0.25">
      <c r="A45" s="3"/>
      <c r="B45" s="30" t="s">
        <v>16</v>
      </c>
      <c r="C45" s="130" t="s">
        <v>78</v>
      </c>
      <c r="D45" s="126"/>
      <c r="E45" s="126"/>
      <c r="F45" s="126"/>
      <c r="G45" s="126"/>
      <c r="H45" s="127"/>
      <c r="I45" s="48">
        <f>(I43+I44+I93)*I58</f>
        <v>7.1108000000000005E-2</v>
      </c>
      <c r="J45" s="49">
        <f>I45*I38</f>
        <v>0</v>
      </c>
      <c r="K45" s="4"/>
      <c r="L45" s="3"/>
      <c r="M45" s="194" t="s">
        <v>79</v>
      </c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52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5" customHeight="1" x14ac:dyDescent="0.25">
      <c r="A46" s="3"/>
      <c r="B46" s="135" t="s">
        <v>80</v>
      </c>
      <c r="C46" s="126"/>
      <c r="D46" s="126"/>
      <c r="E46" s="126"/>
      <c r="F46" s="126"/>
      <c r="G46" s="126"/>
      <c r="H46" s="127"/>
      <c r="I46" s="137">
        <f>SUM(J43:J45)</f>
        <v>0</v>
      </c>
      <c r="J46" s="129"/>
      <c r="K46" s="4"/>
      <c r="L46" s="3"/>
      <c r="M46" s="3" t="s">
        <v>81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15" customHeight="1" x14ac:dyDescent="0.25">
      <c r="A47" s="3"/>
      <c r="B47" s="176"/>
      <c r="C47" s="126"/>
      <c r="D47" s="126"/>
      <c r="E47" s="126"/>
      <c r="F47" s="126"/>
      <c r="G47" s="126"/>
      <c r="H47" s="126"/>
      <c r="I47" s="126"/>
      <c r="J47" s="129"/>
      <c r="K47" s="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15" customHeight="1" x14ac:dyDescent="0.25">
      <c r="A48" s="3"/>
      <c r="B48" s="125" t="s">
        <v>82</v>
      </c>
      <c r="C48" s="126"/>
      <c r="D48" s="126"/>
      <c r="E48" s="126"/>
      <c r="F48" s="126"/>
      <c r="G48" s="126"/>
      <c r="H48" s="126"/>
      <c r="I48" s="126"/>
      <c r="J48" s="129"/>
      <c r="K48" s="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15" customHeight="1" x14ac:dyDescent="0.25">
      <c r="A49" s="3"/>
      <c r="B49" s="26" t="s">
        <v>83</v>
      </c>
      <c r="C49" s="140" t="s">
        <v>84</v>
      </c>
      <c r="D49" s="126"/>
      <c r="E49" s="126"/>
      <c r="F49" s="126"/>
      <c r="G49" s="126"/>
      <c r="H49" s="127"/>
      <c r="I49" s="43" t="s">
        <v>73</v>
      </c>
      <c r="J49" s="44" t="s">
        <v>49</v>
      </c>
      <c r="K49" s="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15" customHeight="1" x14ac:dyDescent="0.25">
      <c r="A50" s="3"/>
      <c r="B50" s="21" t="s">
        <v>10</v>
      </c>
      <c r="C50" s="170" t="s">
        <v>85</v>
      </c>
      <c r="D50" s="126"/>
      <c r="E50" s="126"/>
      <c r="F50" s="126"/>
      <c r="G50" s="126"/>
      <c r="H50" s="127"/>
      <c r="I50" s="45">
        <v>0.2</v>
      </c>
      <c r="J50" s="50">
        <f t="shared" ref="J50:J57" si="0">I50*$I$38</f>
        <v>0</v>
      </c>
      <c r="K50" s="4"/>
      <c r="L50" s="51"/>
      <c r="M50" s="3" t="s">
        <v>86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15" customHeight="1" x14ac:dyDescent="0.25">
      <c r="A51" s="3"/>
      <c r="B51" s="21" t="s">
        <v>13</v>
      </c>
      <c r="C51" s="170" t="s">
        <v>87</v>
      </c>
      <c r="D51" s="126"/>
      <c r="E51" s="126"/>
      <c r="F51" s="126"/>
      <c r="G51" s="126"/>
      <c r="H51" s="127"/>
      <c r="I51" s="45">
        <v>2.5000000000000001E-2</v>
      </c>
      <c r="J51" s="50">
        <f t="shared" si="0"/>
        <v>0</v>
      </c>
      <c r="K51" s="4"/>
      <c r="L51" s="51"/>
      <c r="M51" s="3" t="s">
        <v>88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15" customHeight="1" x14ac:dyDescent="0.25">
      <c r="A52" s="3"/>
      <c r="B52" s="21" t="s">
        <v>16</v>
      </c>
      <c r="C52" s="52" t="s">
        <v>89</v>
      </c>
      <c r="D52" s="53"/>
      <c r="E52" s="54" t="s">
        <v>90</v>
      </c>
      <c r="F52" s="55">
        <v>1</v>
      </c>
      <c r="G52" s="56" t="s">
        <v>91</v>
      </c>
      <c r="H52" s="55">
        <v>1</v>
      </c>
      <c r="I52" s="57">
        <v>0.01</v>
      </c>
      <c r="J52" s="58">
        <f t="shared" si="0"/>
        <v>0</v>
      </c>
      <c r="K52" s="4"/>
      <c r="L52" s="51"/>
      <c r="M52" s="3" t="s">
        <v>92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15" customHeight="1" x14ac:dyDescent="0.25">
      <c r="A53" s="3"/>
      <c r="B53" s="21" t="s">
        <v>20</v>
      </c>
      <c r="C53" s="170" t="s">
        <v>93</v>
      </c>
      <c r="D53" s="126"/>
      <c r="E53" s="126"/>
      <c r="F53" s="126"/>
      <c r="G53" s="126"/>
      <c r="H53" s="127"/>
      <c r="I53" s="45">
        <v>1.4999999999999999E-2</v>
      </c>
      <c r="J53" s="50">
        <f t="shared" si="0"/>
        <v>0</v>
      </c>
      <c r="K53" s="4"/>
      <c r="L53" s="51"/>
      <c r="M53" s="3" t="s">
        <v>94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5" customHeight="1" x14ac:dyDescent="0.25">
      <c r="A54" s="3"/>
      <c r="B54" s="21" t="s">
        <v>60</v>
      </c>
      <c r="C54" s="170" t="s">
        <v>95</v>
      </c>
      <c r="D54" s="126"/>
      <c r="E54" s="126"/>
      <c r="F54" s="126"/>
      <c r="G54" s="126"/>
      <c r="H54" s="127"/>
      <c r="I54" s="59">
        <v>0.01</v>
      </c>
      <c r="J54" s="50">
        <f t="shared" si="0"/>
        <v>0</v>
      </c>
      <c r="K54" s="4"/>
      <c r="L54" s="51"/>
      <c r="M54" s="3" t="s">
        <v>96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15" customHeight="1" x14ac:dyDescent="0.25">
      <c r="A55" s="3"/>
      <c r="B55" s="21" t="s">
        <v>63</v>
      </c>
      <c r="C55" s="170" t="s">
        <v>97</v>
      </c>
      <c r="D55" s="126"/>
      <c r="E55" s="126"/>
      <c r="F55" s="126"/>
      <c r="G55" s="126"/>
      <c r="H55" s="127"/>
      <c r="I55" s="45">
        <v>6.0000000000000001E-3</v>
      </c>
      <c r="J55" s="50">
        <f t="shared" si="0"/>
        <v>0</v>
      </c>
      <c r="K55" s="4"/>
      <c r="L55" s="51"/>
      <c r="M55" s="3" t="s">
        <v>98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5" customHeight="1" x14ac:dyDescent="0.25">
      <c r="A56" s="3"/>
      <c r="B56" s="21" t="s">
        <v>65</v>
      </c>
      <c r="C56" s="170" t="s">
        <v>99</v>
      </c>
      <c r="D56" s="126"/>
      <c r="E56" s="126"/>
      <c r="F56" s="126"/>
      <c r="G56" s="126"/>
      <c r="H56" s="127"/>
      <c r="I56" s="45">
        <v>2E-3</v>
      </c>
      <c r="J56" s="50">
        <f t="shared" si="0"/>
        <v>0</v>
      </c>
      <c r="K56" s="4"/>
      <c r="L56" s="51"/>
      <c r="M56" s="3" t="s">
        <v>100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15" customHeight="1" x14ac:dyDescent="0.25">
      <c r="A57" s="3"/>
      <c r="B57" s="21" t="s">
        <v>101</v>
      </c>
      <c r="C57" s="170" t="s">
        <v>102</v>
      </c>
      <c r="D57" s="126"/>
      <c r="E57" s="126"/>
      <c r="F57" s="126"/>
      <c r="G57" s="126"/>
      <c r="H57" s="127"/>
      <c r="I57" s="59">
        <v>0.08</v>
      </c>
      <c r="J57" s="50">
        <f t="shared" si="0"/>
        <v>0</v>
      </c>
      <c r="K57" s="4"/>
      <c r="L57" s="51"/>
      <c r="M57" s="3" t="s">
        <v>103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5" customHeight="1" x14ac:dyDescent="0.25">
      <c r="A58" s="3"/>
      <c r="B58" s="135" t="s">
        <v>104</v>
      </c>
      <c r="C58" s="126"/>
      <c r="D58" s="126"/>
      <c r="E58" s="126"/>
      <c r="F58" s="126"/>
      <c r="G58" s="126"/>
      <c r="H58" s="127"/>
      <c r="I58" s="60">
        <f t="shared" ref="I58:J58" si="1">SUM(I50:I57)</f>
        <v>0.34800000000000003</v>
      </c>
      <c r="J58" s="61">
        <f t="shared" si="1"/>
        <v>0</v>
      </c>
      <c r="K58" s="4"/>
      <c r="L58" s="51"/>
      <c r="M58" s="3" t="s">
        <v>105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5" customHeight="1" x14ac:dyDescent="0.25">
      <c r="A59" s="3"/>
      <c r="B59" s="176"/>
      <c r="C59" s="126"/>
      <c r="D59" s="126"/>
      <c r="E59" s="126"/>
      <c r="F59" s="126"/>
      <c r="G59" s="126"/>
      <c r="H59" s="126"/>
      <c r="I59" s="126"/>
      <c r="J59" s="129"/>
      <c r="K59" s="4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5" customHeight="1" x14ac:dyDescent="0.25">
      <c r="A60" s="3"/>
      <c r="B60" s="135" t="s">
        <v>106</v>
      </c>
      <c r="C60" s="126"/>
      <c r="D60" s="126"/>
      <c r="E60" s="126"/>
      <c r="F60" s="126"/>
      <c r="G60" s="126"/>
      <c r="H60" s="126"/>
      <c r="I60" s="126"/>
      <c r="J60" s="129"/>
      <c r="K60" s="4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5" customHeight="1" x14ac:dyDescent="0.25">
      <c r="A61" s="3"/>
      <c r="B61" s="26" t="s">
        <v>107</v>
      </c>
      <c r="C61" s="140" t="s">
        <v>108</v>
      </c>
      <c r="D61" s="126"/>
      <c r="E61" s="126"/>
      <c r="F61" s="126"/>
      <c r="G61" s="126"/>
      <c r="H61" s="127"/>
      <c r="I61" s="142" t="s">
        <v>49</v>
      </c>
      <c r="J61" s="129"/>
      <c r="K61" s="6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5" customHeight="1" x14ac:dyDescent="0.25">
      <c r="A62" s="3"/>
      <c r="B62" s="178" t="s">
        <v>10</v>
      </c>
      <c r="C62" s="188" t="s">
        <v>109</v>
      </c>
      <c r="D62" s="63" t="s">
        <v>110</v>
      </c>
      <c r="E62" s="63" t="s">
        <v>111</v>
      </c>
      <c r="F62" s="63" t="s">
        <v>112</v>
      </c>
      <c r="G62" s="63" t="s">
        <v>113</v>
      </c>
      <c r="H62" s="63" t="s">
        <v>114</v>
      </c>
      <c r="I62" s="189">
        <f>IF(D63="N",0,(E63*F63*G63)-H63)</f>
        <v>0</v>
      </c>
      <c r="J62" s="190"/>
      <c r="K62" s="35"/>
      <c r="L62" s="3"/>
      <c r="M62" s="103" t="s">
        <v>237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187"/>
      <c r="AC62" s="150"/>
      <c r="AD62" s="187"/>
      <c r="AE62" s="150"/>
      <c r="AF62" s="187"/>
      <c r="AG62" s="150"/>
      <c r="AH62" s="187"/>
      <c r="AI62" s="150"/>
    </row>
    <row r="63" spans="1:35" ht="15" customHeight="1" x14ac:dyDescent="0.25">
      <c r="A63" s="3"/>
      <c r="B63" s="179"/>
      <c r="C63" s="134"/>
      <c r="D63" s="104" t="s">
        <v>54</v>
      </c>
      <c r="E63" s="36">
        <v>0</v>
      </c>
      <c r="F63" s="63">
        <v>2</v>
      </c>
      <c r="G63" s="63">
        <v>26</v>
      </c>
      <c r="H63" s="36">
        <f>I31*0.06</f>
        <v>0</v>
      </c>
      <c r="I63" s="191">
        <f>IF(I62&gt;=0,I62,0)</f>
        <v>0</v>
      </c>
      <c r="J63" s="175"/>
      <c r="K63" s="35"/>
      <c r="L63" s="3"/>
      <c r="M63" s="3" t="s">
        <v>117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64"/>
      <c r="AC63" s="65"/>
      <c r="AD63" s="66"/>
      <c r="AE63" s="67"/>
      <c r="AF63" s="68"/>
      <c r="AG63" s="67"/>
      <c r="AH63" s="68"/>
      <c r="AI63" s="67"/>
    </row>
    <row r="64" spans="1:35" ht="15" customHeight="1" x14ac:dyDescent="0.25">
      <c r="A64" s="3"/>
      <c r="B64" s="178" t="s">
        <v>13</v>
      </c>
      <c r="C64" s="180" t="s">
        <v>118</v>
      </c>
      <c r="D64" s="181"/>
      <c r="E64" s="63" t="s">
        <v>110</v>
      </c>
      <c r="F64" s="63" t="s">
        <v>111</v>
      </c>
      <c r="G64" s="63" t="s">
        <v>113</v>
      </c>
      <c r="H64" s="63" t="s">
        <v>114</v>
      </c>
      <c r="I64" s="184">
        <f>IF(E65="N",0,(F65*G65)-H65)</f>
        <v>0</v>
      </c>
      <c r="J64" s="118"/>
      <c r="K64" s="35"/>
      <c r="L64" s="3"/>
      <c r="M64" s="3" t="s">
        <v>119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9"/>
      <c r="AC64" s="70"/>
      <c r="AD64" s="69"/>
      <c r="AE64" s="71"/>
      <c r="AF64" s="69"/>
      <c r="AG64" s="71"/>
      <c r="AH64" s="69"/>
      <c r="AI64" s="71"/>
    </row>
    <row r="65" spans="1:35" ht="15" customHeight="1" x14ac:dyDescent="0.25">
      <c r="A65" s="3"/>
      <c r="B65" s="179"/>
      <c r="C65" s="182"/>
      <c r="D65" s="183"/>
      <c r="E65" s="63" t="s">
        <v>54</v>
      </c>
      <c r="F65" s="36">
        <v>0</v>
      </c>
      <c r="G65" s="63">
        <v>0</v>
      </c>
      <c r="H65" s="36">
        <f>F65*20%</f>
        <v>0</v>
      </c>
      <c r="I65" s="182"/>
      <c r="J65" s="185"/>
      <c r="K65" s="35"/>
      <c r="L65" s="3"/>
      <c r="M65" s="3" t="s">
        <v>120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72"/>
      <c r="AC65" s="73"/>
      <c r="AD65" s="72"/>
      <c r="AE65" s="74"/>
      <c r="AF65" s="72"/>
      <c r="AG65" s="74"/>
      <c r="AH65" s="72"/>
      <c r="AI65" s="74"/>
    </row>
    <row r="66" spans="1:35" ht="15" customHeight="1" x14ac:dyDescent="0.25">
      <c r="A66" s="3"/>
      <c r="B66" s="21" t="s">
        <v>16</v>
      </c>
      <c r="C66" s="130" t="s">
        <v>121</v>
      </c>
      <c r="D66" s="126"/>
      <c r="E66" s="126"/>
      <c r="F66" s="126"/>
      <c r="G66" s="126"/>
      <c r="H66" s="127"/>
      <c r="I66" s="177">
        <v>0</v>
      </c>
      <c r="J66" s="129"/>
      <c r="K66" s="75"/>
      <c r="L66" s="3"/>
      <c r="M66" s="3" t="s">
        <v>122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76"/>
      <c r="AC66" s="76"/>
      <c r="AD66" s="76"/>
      <c r="AE66" s="76"/>
      <c r="AF66" s="76"/>
      <c r="AG66" s="76"/>
      <c r="AH66" s="76"/>
      <c r="AI66" s="76"/>
    </row>
    <row r="67" spans="1:35" ht="15" customHeight="1" x14ac:dyDescent="0.25">
      <c r="A67" s="3"/>
      <c r="B67" s="21" t="s">
        <v>20</v>
      </c>
      <c r="C67" s="130" t="s">
        <v>123</v>
      </c>
      <c r="D67" s="126"/>
      <c r="E67" s="126"/>
      <c r="F67" s="126"/>
      <c r="G67" s="126"/>
      <c r="H67" s="127"/>
      <c r="I67" s="177">
        <v>0</v>
      </c>
      <c r="J67" s="129"/>
      <c r="K67" s="35"/>
      <c r="L67" s="3"/>
      <c r="M67" s="3" t="s">
        <v>124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76"/>
      <c r="AC67" s="76"/>
      <c r="AD67" s="76"/>
      <c r="AE67" s="76"/>
      <c r="AF67" s="76"/>
      <c r="AG67" s="76"/>
      <c r="AH67" s="76"/>
      <c r="AI67" s="76"/>
    </row>
    <row r="68" spans="1:35" ht="15" customHeight="1" x14ac:dyDescent="0.25">
      <c r="A68" s="3"/>
      <c r="B68" s="21" t="s">
        <v>60</v>
      </c>
      <c r="C68" s="130" t="s">
        <v>125</v>
      </c>
      <c r="D68" s="126"/>
      <c r="E68" s="126"/>
      <c r="F68" s="126"/>
      <c r="G68" s="126"/>
      <c r="H68" s="127"/>
      <c r="I68" s="186">
        <v>0</v>
      </c>
      <c r="J68" s="129"/>
      <c r="K68" s="35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76"/>
      <c r="AC68" s="76"/>
      <c r="AD68" s="76"/>
      <c r="AE68" s="76"/>
      <c r="AF68" s="76"/>
      <c r="AG68" s="76"/>
      <c r="AH68" s="76"/>
      <c r="AI68" s="76"/>
    </row>
    <row r="69" spans="1:35" ht="15" customHeight="1" x14ac:dyDescent="0.25">
      <c r="A69" s="3"/>
      <c r="B69" s="21" t="s">
        <v>63</v>
      </c>
      <c r="C69" s="130" t="s">
        <v>126</v>
      </c>
      <c r="D69" s="126"/>
      <c r="E69" s="126"/>
      <c r="F69" s="126"/>
      <c r="G69" s="126"/>
      <c r="H69" s="127"/>
      <c r="I69" s="177">
        <v>0</v>
      </c>
      <c r="J69" s="129"/>
      <c r="K69" s="35"/>
      <c r="L69" s="3"/>
      <c r="M69" s="3" t="s">
        <v>124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76"/>
      <c r="AC69" s="76"/>
      <c r="AD69" s="76"/>
      <c r="AE69" s="76"/>
      <c r="AF69" s="76"/>
      <c r="AG69" s="76"/>
      <c r="AH69" s="76"/>
      <c r="AI69" s="76"/>
    </row>
    <row r="70" spans="1:35" ht="15" customHeight="1" x14ac:dyDescent="0.25">
      <c r="A70" s="3"/>
      <c r="B70" s="135" t="s">
        <v>80</v>
      </c>
      <c r="C70" s="126"/>
      <c r="D70" s="126"/>
      <c r="E70" s="126"/>
      <c r="F70" s="126"/>
      <c r="G70" s="126"/>
      <c r="H70" s="127"/>
      <c r="I70" s="137">
        <f>SUM(I63:J69)</f>
        <v>0</v>
      </c>
      <c r="J70" s="129"/>
      <c r="K70" s="42"/>
      <c r="L70" s="3"/>
      <c r="M70" s="3" t="s">
        <v>127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5" customHeight="1" x14ac:dyDescent="0.25">
      <c r="A71" s="3"/>
      <c r="B71" s="141"/>
      <c r="C71" s="123"/>
      <c r="D71" s="123"/>
      <c r="E71" s="123"/>
      <c r="F71" s="123"/>
      <c r="G71" s="123"/>
      <c r="H71" s="123"/>
      <c r="I71" s="123"/>
      <c r="J71" s="124"/>
      <c r="K71" s="42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5" customHeight="1" x14ac:dyDescent="0.25">
      <c r="A72" s="3"/>
      <c r="B72" s="172" t="s">
        <v>128</v>
      </c>
      <c r="C72" s="120"/>
      <c r="D72" s="120"/>
      <c r="E72" s="120"/>
      <c r="F72" s="120"/>
      <c r="G72" s="120"/>
      <c r="H72" s="120"/>
      <c r="I72" s="120"/>
      <c r="J72" s="121"/>
      <c r="K72" s="4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ht="15" customHeight="1" x14ac:dyDescent="0.25">
      <c r="A73" s="3"/>
      <c r="B73" s="173"/>
      <c r="C73" s="174"/>
      <c r="D73" s="174"/>
      <c r="E73" s="174"/>
      <c r="F73" s="174"/>
      <c r="G73" s="174"/>
      <c r="H73" s="174"/>
      <c r="I73" s="174"/>
      <c r="J73" s="175"/>
      <c r="K73" s="42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ht="15" customHeight="1" x14ac:dyDescent="0.25">
      <c r="A74" s="3"/>
      <c r="B74" s="26">
        <v>2</v>
      </c>
      <c r="C74" s="140" t="s">
        <v>129</v>
      </c>
      <c r="D74" s="126"/>
      <c r="E74" s="126"/>
      <c r="F74" s="126"/>
      <c r="G74" s="126"/>
      <c r="H74" s="127"/>
      <c r="I74" s="142" t="s">
        <v>49</v>
      </c>
      <c r="J74" s="129"/>
      <c r="K74" s="42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ht="15" customHeight="1" x14ac:dyDescent="0.25">
      <c r="A75" s="3"/>
      <c r="B75" s="30" t="s">
        <v>71</v>
      </c>
      <c r="C75" s="130" t="s">
        <v>130</v>
      </c>
      <c r="D75" s="126"/>
      <c r="E75" s="126"/>
      <c r="F75" s="126"/>
      <c r="G75" s="126"/>
      <c r="H75" s="127"/>
      <c r="I75" s="131">
        <f>I46</f>
        <v>0</v>
      </c>
      <c r="J75" s="129"/>
      <c r="K75" s="42"/>
      <c r="L75" s="3"/>
      <c r="M75" s="3" t="s">
        <v>131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ht="15" customHeight="1" x14ac:dyDescent="0.25">
      <c r="A76" s="3"/>
      <c r="B76" s="30" t="s">
        <v>83</v>
      </c>
      <c r="C76" s="130" t="s">
        <v>84</v>
      </c>
      <c r="D76" s="126"/>
      <c r="E76" s="126"/>
      <c r="F76" s="126"/>
      <c r="G76" s="126"/>
      <c r="H76" s="127"/>
      <c r="I76" s="131">
        <f>J58</f>
        <v>0</v>
      </c>
      <c r="J76" s="129"/>
      <c r="K76" s="42"/>
      <c r="L76" s="3"/>
      <c r="M76" s="3" t="s">
        <v>132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ht="15" customHeight="1" x14ac:dyDescent="0.25">
      <c r="A77" s="3"/>
      <c r="B77" s="30" t="s">
        <v>107</v>
      </c>
      <c r="C77" s="130" t="s">
        <v>108</v>
      </c>
      <c r="D77" s="126"/>
      <c r="E77" s="126"/>
      <c r="F77" s="126"/>
      <c r="G77" s="126"/>
      <c r="H77" s="127"/>
      <c r="I77" s="131">
        <f>I70</f>
        <v>0</v>
      </c>
      <c r="J77" s="129"/>
      <c r="K77" s="42"/>
      <c r="L77" s="3"/>
      <c r="M77" s="3" t="s">
        <v>133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ht="15" customHeight="1" x14ac:dyDescent="0.25">
      <c r="A78" s="3"/>
      <c r="B78" s="135" t="s">
        <v>80</v>
      </c>
      <c r="C78" s="126"/>
      <c r="D78" s="126"/>
      <c r="E78" s="126"/>
      <c r="F78" s="126"/>
      <c r="G78" s="126"/>
      <c r="H78" s="127"/>
      <c r="I78" s="137">
        <f>SUM(I75:J77)</f>
        <v>0</v>
      </c>
      <c r="J78" s="129"/>
      <c r="K78" s="42"/>
      <c r="L78" s="3"/>
      <c r="M78" s="3" t="s">
        <v>134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ht="15" customHeight="1" x14ac:dyDescent="0.25">
      <c r="A79" s="3"/>
      <c r="B79" s="141"/>
      <c r="C79" s="123"/>
      <c r="D79" s="123"/>
      <c r="E79" s="123"/>
      <c r="F79" s="123"/>
      <c r="G79" s="123"/>
      <c r="H79" s="123"/>
      <c r="I79" s="123"/>
      <c r="J79" s="124"/>
      <c r="K79" s="42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ht="15" customHeight="1" x14ac:dyDescent="0.25">
      <c r="A80" s="3"/>
      <c r="B80" s="139" t="s">
        <v>135</v>
      </c>
      <c r="C80" s="126"/>
      <c r="D80" s="126"/>
      <c r="E80" s="126"/>
      <c r="F80" s="126"/>
      <c r="G80" s="126"/>
      <c r="H80" s="126"/>
      <c r="I80" s="126"/>
      <c r="J80" s="129"/>
      <c r="K80" s="42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t="15" customHeight="1" x14ac:dyDescent="0.25">
      <c r="A81" s="3"/>
      <c r="B81" s="26">
        <v>3</v>
      </c>
      <c r="C81" s="140" t="s">
        <v>136</v>
      </c>
      <c r="D81" s="126"/>
      <c r="E81" s="126"/>
      <c r="F81" s="126"/>
      <c r="G81" s="126"/>
      <c r="H81" s="127"/>
      <c r="I81" s="43" t="s">
        <v>73</v>
      </c>
      <c r="J81" s="44" t="s">
        <v>49</v>
      </c>
      <c r="K81" s="42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ht="15" customHeight="1" x14ac:dyDescent="0.25">
      <c r="A82" s="3"/>
      <c r="B82" s="21" t="s">
        <v>10</v>
      </c>
      <c r="C82" s="170" t="s">
        <v>137</v>
      </c>
      <c r="D82" s="126"/>
      <c r="E82" s="126"/>
      <c r="F82" s="126"/>
      <c r="G82" s="126"/>
      <c r="H82" s="127"/>
      <c r="I82" s="48">
        <f>(1/12)*0.055</f>
        <v>4.5833333333333334E-3</v>
      </c>
      <c r="J82" s="50">
        <f t="shared" ref="J82:J87" si="2">I82*$I$38</f>
        <v>0</v>
      </c>
      <c r="K82" s="42"/>
      <c r="L82" s="3"/>
      <c r="M82" s="3" t="s">
        <v>138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ht="15" customHeight="1" x14ac:dyDescent="0.25">
      <c r="A83" s="3"/>
      <c r="B83" s="21" t="s">
        <v>13</v>
      </c>
      <c r="C83" s="170" t="s">
        <v>139</v>
      </c>
      <c r="D83" s="126"/>
      <c r="E83" s="126"/>
      <c r="F83" s="126"/>
      <c r="G83" s="126"/>
      <c r="H83" s="127"/>
      <c r="I83" s="48">
        <f>I57*I82</f>
        <v>3.6666666666666667E-4</v>
      </c>
      <c r="J83" s="50">
        <f t="shared" si="2"/>
        <v>0</v>
      </c>
      <c r="K83" s="42"/>
      <c r="L83" s="3"/>
      <c r="M83" s="3" t="s">
        <v>140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ht="15" customHeight="1" x14ac:dyDescent="0.25">
      <c r="A84" s="3"/>
      <c r="B84" s="21" t="s">
        <v>16</v>
      </c>
      <c r="C84" s="170" t="s">
        <v>141</v>
      </c>
      <c r="D84" s="126"/>
      <c r="E84" s="126"/>
      <c r="F84" s="126"/>
      <c r="G84" s="126"/>
      <c r="H84" s="127"/>
      <c r="I84" s="48">
        <v>0.02</v>
      </c>
      <c r="J84" s="50">
        <f t="shared" si="2"/>
        <v>0</v>
      </c>
      <c r="K84" s="42"/>
      <c r="L84" s="77"/>
      <c r="M84" s="3" t="s">
        <v>238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15" customHeight="1" x14ac:dyDescent="0.25">
      <c r="A85" s="3"/>
      <c r="B85" s="21" t="s">
        <v>20</v>
      </c>
      <c r="C85" s="170" t="s">
        <v>143</v>
      </c>
      <c r="D85" s="126"/>
      <c r="E85" s="126"/>
      <c r="F85" s="126"/>
      <c r="G85" s="126"/>
      <c r="H85" s="127"/>
      <c r="I85" s="48">
        <f>(7/30)/12</f>
        <v>1.9444444444444445E-2</v>
      </c>
      <c r="J85" s="50">
        <f t="shared" si="2"/>
        <v>0</v>
      </c>
      <c r="K85" s="42"/>
      <c r="L85" s="3"/>
      <c r="M85" s="3" t="s">
        <v>144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ht="15" customHeight="1" x14ac:dyDescent="0.25">
      <c r="A86" s="3"/>
      <c r="B86" s="21" t="s">
        <v>60</v>
      </c>
      <c r="C86" s="170" t="s">
        <v>145</v>
      </c>
      <c r="D86" s="126"/>
      <c r="E86" s="126"/>
      <c r="F86" s="126"/>
      <c r="G86" s="126"/>
      <c r="H86" s="127"/>
      <c r="I86" s="48">
        <f>I85*I58</f>
        <v>6.7666666666666674E-3</v>
      </c>
      <c r="J86" s="50">
        <f t="shared" si="2"/>
        <v>0</v>
      </c>
      <c r="K86" s="42"/>
      <c r="L86" s="3"/>
      <c r="M86" s="3" t="s">
        <v>146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ht="15" customHeight="1" x14ac:dyDescent="0.25">
      <c r="A87" s="3"/>
      <c r="B87" s="21" t="s">
        <v>63</v>
      </c>
      <c r="C87" s="170" t="s">
        <v>147</v>
      </c>
      <c r="D87" s="126"/>
      <c r="E87" s="126"/>
      <c r="F87" s="126"/>
      <c r="G87" s="126"/>
      <c r="H87" s="127"/>
      <c r="I87" s="48">
        <v>0.02</v>
      </c>
      <c r="J87" s="50">
        <f t="shared" si="2"/>
        <v>0</v>
      </c>
      <c r="K87" s="42"/>
      <c r="L87" s="3"/>
      <c r="M87" s="3" t="s">
        <v>148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ht="15" customHeight="1" x14ac:dyDescent="0.25">
      <c r="A88" s="3"/>
      <c r="B88" s="135" t="s">
        <v>80</v>
      </c>
      <c r="C88" s="126"/>
      <c r="D88" s="126"/>
      <c r="E88" s="126"/>
      <c r="F88" s="126"/>
      <c r="G88" s="126"/>
      <c r="H88" s="127"/>
      <c r="I88" s="137">
        <f>SUM(J82:J87)</f>
        <v>0</v>
      </c>
      <c r="J88" s="129"/>
      <c r="K88" s="42"/>
      <c r="L88" s="3"/>
      <c r="M88" s="3" t="s">
        <v>149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ht="15" customHeight="1" x14ac:dyDescent="0.25">
      <c r="A89" s="3"/>
      <c r="B89" s="176"/>
      <c r="C89" s="126"/>
      <c r="D89" s="126"/>
      <c r="E89" s="126"/>
      <c r="F89" s="126"/>
      <c r="G89" s="126"/>
      <c r="H89" s="126"/>
      <c r="I89" s="126"/>
      <c r="J89" s="129"/>
      <c r="K89" s="4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ht="15" customHeight="1" x14ac:dyDescent="0.25">
      <c r="A90" s="3"/>
      <c r="B90" s="139" t="s">
        <v>150</v>
      </c>
      <c r="C90" s="126"/>
      <c r="D90" s="126"/>
      <c r="E90" s="126"/>
      <c r="F90" s="126"/>
      <c r="G90" s="126"/>
      <c r="H90" s="126"/>
      <c r="I90" s="126"/>
      <c r="J90" s="129"/>
      <c r="K90" s="4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ht="15" customHeight="1" x14ac:dyDescent="0.25">
      <c r="A91" s="3"/>
      <c r="B91" s="135" t="s">
        <v>151</v>
      </c>
      <c r="C91" s="126"/>
      <c r="D91" s="126"/>
      <c r="E91" s="126"/>
      <c r="F91" s="126"/>
      <c r="G91" s="126"/>
      <c r="H91" s="126"/>
      <c r="I91" s="126"/>
      <c r="J91" s="129"/>
      <c r="K91" s="4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ht="15" customHeight="1" x14ac:dyDescent="0.25">
      <c r="A92" s="3"/>
      <c r="B92" s="26" t="s">
        <v>152</v>
      </c>
      <c r="C92" s="140" t="s">
        <v>153</v>
      </c>
      <c r="D92" s="126"/>
      <c r="E92" s="126"/>
      <c r="F92" s="126"/>
      <c r="G92" s="126"/>
      <c r="H92" s="127"/>
      <c r="I92" s="43" t="s">
        <v>73</v>
      </c>
      <c r="J92" s="78" t="s">
        <v>49</v>
      </c>
      <c r="K92" s="42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ht="15" customHeight="1" x14ac:dyDescent="0.25">
      <c r="A93" s="3"/>
      <c r="B93" s="21" t="s">
        <v>10</v>
      </c>
      <c r="C93" s="170" t="s">
        <v>154</v>
      </c>
      <c r="D93" s="126"/>
      <c r="E93" s="126"/>
      <c r="F93" s="126"/>
      <c r="G93" s="126"/>
      <c r="H93" s="127"/>
      <c r="I93" s="47">
        <v>9.0749999999999997E-2</v>
      </c>
      <c r="J93" s="46">
        <f t="shared" ref="J93:J98" si="3">I93*$I$38</f>
        <v>0</v>
      </c>
      <c r="K93" s="42"/>
      <c r="L93" s="3"/>
      <c r="M93" s="3" t="s">
        <v>155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ht="15" customHeight="1" x14ac:dyDescent="0.25">
      <c r="A94" s="3"/>
      <c r="B94" s="21" t="s">
        <v>13</v>
      </c>
      <c r="C94" s="170" t="s">
        <v>156</v>
      </c>
      <c r="D94" s="126"/>
      <c r="E94" s="126"/>
      <c r="F94" s="126"/>
      <c r="G94" s="126"/>
      <c r="H94" s="127"/>
      <c r="I94" s="45">
        <f>((1/30)/12)</f>
        <v>2.7777777777777779E-3</v>
      </c>
      <c r="J94" s="46">
        <f t="shared" si="3"/>
        <v>0</v>
      </c>
      <c r="K94" s="42"/>
      <c r="L94" s="3"/>
      <c r="M94" s="3" t="s">
        <v>157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ht="15" customHeight="1" x14ac:dyDescent="0.25">
      <c r="A95" s="3"/>
      <c r="B95" s="21" t="s">
        <v>16</v>
      </c>
      <c r="C95" s="170" t="s">
        <v>158</v>
      </c>
      <c r="D95" s="126"/>
      <c r="E95" s="126"/>
      <c r="F95" s="126"/>
      <c r="G95" s="126"/>
      <c r="H95" s="127"/>
      <c r="I95" s="45">
        <f>(5/365)*1.5%</f>
        <v>2.0547945205479451E-4</v>
      </c>
      <c r="J95" s="46">
        <f t="shared" si="3"/>
        <v>0</v>
      </c>
      <c r="K95" s="42"/>
      <c r="L95" s="3"/>
      <c r="M95" s="3" t="s">
        <v>159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ht="15" customHeight="1" x14ac:dyDescent="0.25">
      <c r="A96" s="3"/>
      <c r="B96" s="21" t="s">
        <v>20</v>
      </c>
      <c r="C96" s="170" t="s">
        <v>160</v>
      </c>
      <c r="D96" s="126"/>
      <c r="E96" s="126"/>
      <c r="F96" s="126"/>
      <c r="G96" s="126"/>
      <c r="H96" s="127"/>
      <c r="I96" s="45">
        <f>((15/30)/12*0.0078)</f>
        <v>3.2499999999999999E-4</v>
      </c>
      <c r="J96" s="46">
        <f t="shared" si="3"/>
        <v>0</v>
      </c>
      <c r="K96" s="42"/>
      <c r="L96" s="3"/>
      <c r="M96" s="3" t="s">
        <v>161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ht="15" customHeight="1" x14ac:dyDescent="0.25">
      <c r="A97" s="3"/>
      <c r="B97" s="21" t="s">
        <v>60</v>
      </c>
      <c r="C97" s="170" t="s">
        <v>162</v>
      </c>
      <c r="D97" s="126"/>
      <c r="E97" s="126"/>
      <c r="F97" s="126"/>
      <c r="G97" s="126"/>
      <c r="H97" s="127"/>
      <c r="I97" s="47">
        <v>5.5000000000000003E-4</v>
      </c>
      <c r="J97" s="46">
        <f t="shared" si="3"/>
        <v>0</v>
      </c>
      <c r="K97" s="42"/>
      <c r="L97" s="3"/>
      <c r="M97" s="3" t="s">
        <v>163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15" customHeight="1" x14ac:dyDescent="0.25">
      <c r="A98" s="3"/>
      <c r="B98" s="21" t="s">
        <v>63</v>
      </c>
      <c r="C98" s="170" t="s">
        <v>164</v>
      </c>
      <c r="D98" s="126"/>
      <c r="E98" s="126"/>
      <c r="F98" s="126"/>
      <c r="G98" s="126"/>
      <c r="H98" s="127"/>
      <c r="I98" s="45">
        <f>(5.96/30)/12</f>
        <v>1.6555555555555556E-2</v>
      </c>
      <c r="J98" s="46">
        <f t="shared" si="3"/>
        <v>0</v>
      </c>
      <c r="K98" s="42"/>
      <c r="L98" s="3"/>
      <c r="M98" s="3" t="s">
        <v>165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15" customHeight="1" x14ac:dyDescent="0.25">
      <c r="A99" s="3"/>
      <c r="B99" s="135" t="s">
        <v>80</v>
      </c>
      <c r="C99" s="126"/>
      <c r="D99" s="126"/>
      <c r="E99" s="126"/>
      <c r="F99" s="126"/>
      <c r="G99" s="126"/>
      <c r="H99" s="127"/>
      <c r="I99" s="79">
        <f t="shared" ref="I99:J99" si="4">SUM(I93:I98)</f>
        <v>0.11116381278538813</v>
      </c>
      <c r="J99" s="80">
        <f t="shared" si="4"/>
        <v>0</v>
      </c>
      <c r="K99" s="42"/>
      <c r="L99" s="3"/>
      <c r="M99" s="3" t="s">
        <v>149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15" customHeight="1" x14ac:dyDescent="0.25">
      <c r="A100" s="3"/>
      <c r="B100" s="141"/>
      <c r="C100" s="123"/>
      <c r="D100" s="123"/>
      <c r="E100" s="123"/>
      <c r="F100" s="123"/>
      <c r="G100" s="123"/>
      <c r="H100" s="123"/>
      <c r="I100" s="123"/>
      <c r="J100" s="124"/>
      <c r="K100" s="42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15" customHeight="1" x14ac:dyDescent="0.25">
      <c r="A101" s="3"/>
      <c r="B101" s="135" t="s">
        <v>166</v>
      </c>
      <c r="C101" s="126"/>
      <c r="D101" s="126"/>
      <c r="E101" s="126"/>
      <c r="F101" s="126"/>
      <c r="G101" s="126"/>
      <c r="H101" s="126"/>
      <c r="I101" s="126"/>
      <c r="J101" s="129"/>
      <c r="K101" s="42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15" customHeight="1" x14ac:dyDescent="0.25">
      <c r="A102" s="3"/>
      <c r="B102" s="26" t="s">
        <v>167</v>
      </c>
      <c r="C102" s="140" t="s">
        <v>168</v>
      </c>
      <c r="D102" s="126"/>
      <c r="E102" s="126"/>
      <c r="F102" s="126"/>
      <c r="G102" s="126"/>
      <c r="H102" s="127"/>
      <c r="I102" s="43" t="s">
        <v>73</v>
      </c>
      <c r="J102" s="78" t="s">
        <v>49</v>
      </c>
      <c r="K102" s="42"/>
      <c r="L102" s="3"/>
      <c r="M102" s="3"/>
      <c r="N102" s="3" t="s">
        <v>169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15" customHeight="1" x14ac:dyDescent="0.25">
      <c r="A103" s="3"/>
      <c r="B103" s="21" t="s">
        <v>10</v>
      </c>
      <c r="C103" s="170" t="s">
        <v>170</v>
      </c>
      <c r="D103" s="126"/>
      <c r="E103" s="126"/>
      <c r="F103" s="126"/>
      <c r="G103" s="126"/>
      <c r="H103" s="127"/>
      <c r="I103" s="45"/>
      <c r="J103" s="46">
        <f>(I31+I32+I33)*I103</f>
        <v>0</v>
      </c>
      <c r="K103" s="42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ht="15" customHeight="1" x14ac:dyDescent="0.25">
      <c r="A104" s="3"/>
      <c r="B104" s="135" t="s">
        <v>80</v>
      </c>
      <c r="C104" s="126"/>
      <c r="D104" s="126"/>
      <c r="E104" s="126"/>
      <c r="F104" s="126"/>
      <c r="G104" s="126"/>
      <c r="H104" s="127"/>
      <c r="I104" s="137">
        <f>SUM(J100:J103)</f>
        <v>0</v>
      </c>
      <c r="J104" s="129"/>
      <c r="K104" s="42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ht="15" customHeight="1" x14ac:dyDescent="0.25">
      <c r="A105" s="3"/>
      <c r="B105" s="171"/>
      <c r="C105" s="120"/>
      <c r="D105" s="120"/>
      <c r="E105" s="120"/>
      <c r="F105" s="120"/>
      <c r="G105" s="120"/>
      <c r="H105" s="120"/>
      <c r="I105" s="120"/>
      <c r="J105" s="121"/>
      <c r="K105" s="4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5" customHeight="1" x14ac:dyDescent="0.25">
      <c r="A106" s="3"/>
      <c r="B106" s="172" t="s">
        <v>171</v>
      </c>
      <c r="C106" s="120"/>
      <c r="D106" s="120"/>
      <c r="E106" s="120"/>
      <c r="F106" s="120"/>
      <c r="G106" s="120"/>
      <c r="H106" s="120"/>
      <c r="I106" s="120"/>
      <c r="J106" s="121"/>
      <c r="K106" s="4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15" customHeight="1" x14ac:dyDescent="0.25">
      <c r="A107" s="3"/>
      <c r="B107" s="173"/>
      <c r="C107" s="174"/>
      <c r="D107" s="174"/>
      <c r="E107" s="174"/>
      <c r="F107" s="174"/>
      <c r="G107" s="174"/>
      <c r="H107" s="174"/>
      <c r="I107" s="174"/>
      <c r="J107" s="175"/>
      <c r="K107" s="42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5" customHeight="1" x14ac:dyDescent="0.25">
      <c r="A108" s="3"/>
      <c r="B108" s="26">
        <v>4</v>
      </c>
      <c r="C108" s="140" t="s">
        <v>129</v>
      </c>
      <c r="D108" s="126"/>
      <c r="E108" s="126"/>
      <c r="F108" s="126"/>
      <c r="G108" s="126"/>
      <c r="H108" s="127"/>
      <c r="I108" s="142" t="s">
        <v>49</v>
      </c>
      <c r="J108" s="129"/>
      <c r="K108" s="42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15" customHeight="1" x14ac:dyDescent="0.25">
      <c r="A109" s="3"/>
      <c r="B109" s="30" t="s">
        <v>152</v>
      </c>
      <c r="C109" s="130" t="s">
        <v>172</v>
      </c>
      <c r="D109" s="126"/>
      <c r="E109" s="126"/>
      <c r="F109" s="126"/>
      <c r="G109" s="126"/>
      <c r="H109" s="127"/>
      <c r="I109" s="131">
        <f>J99</f>
        <v>0</v>
      </c>
      <c r="J109" s="129"/>
      <c r="K109" s="42"/>
      <c r="L109" s="3"/>
      <c r="M109" s="3" t="s">
        <v>173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15" customHeight="1" x14ac:dyDescent="0.25">
      <c r="A110" s="3"/>
      <c r="B110" s="30" t="s">
        <v>167</v>
      </c>
      <c r="C110" s="130" t="s">
        <v>168</v>
      </c>
      <c r="D110" s="126"/>
      <c r="E110" s="126"/>
      <c r="F110" s="126"/>
      <c r="G110" s="126"/>
      <c r="H110" s="127"/>
      <c r="I110" s="131">
        <f>I104</f>
        <v>0</v>
      </c>
      <c r="J110" s="129"/>
      <c r="K110" s="42"/>
      <c r="L110" s="3"/>
      <c r="M110" s="3" t="s">
        <v>174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ht="15" customHeight="1" x14ac:dyDescent="0.25">
      <c r="A111" s="3"/>
      <c r="B111" s="135" t="s">
        <v>80</v>
      </c>
      <c r="C111" s="126"/>
      <c r="D111" s="126"/>
      <c r="E111" s="126"/>
      <c r="F111" s="126"/>
      <c r="G111" s="126"/>
      <c r="H111" s="127"/>
      <c r="I111" s="137">
        <f>SUM(I109:J110)</f>
        <v>0</v>
      </c>
      <c r="J111" s="129"/>
      <c r="K111" s="42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15" customHeight="1" x14ac:dyDescent="0.25">
      <c r="A112" s="1"/>
      <c r="B112" s="141"/>
      <c r="C112" s="123"/>
      <c r="D112" s="123"/>
      <c r="E112" s="123"/>
      <c r="F112" s="123"/>
      <c r="G112" s="123"/>
      <c r="H112" s="123"/>
      <c r="I112" s="123"/>
      <c r="J112" s="124"/>
      <c r="K112" s="4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15" customHeight="1" x14ac:dyDescent="0.25">
      <c r="A113" s="1"/>
      <c r="B113" s="139" t="s">
        <v>175</v>
      </c>
      <c r="C113" s="126"/>
      <c r="D113" s="126"/>
      <c r="E113" s="126"/>
      <c r="F113" s="126"/>
      <c r="G113" s="126"/>
      <c r="H113" s="126"/>
      <c r="I113" s="126"/>
      <c r="J113" s="129"/>
      <c r="K113" s="25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15" customHeight="1" x14ac:dyDescent="0.25">
      <c r="A114" s="1"/>
      <c r="B114" s="26">
        <v>5</v>
      </c>
      <c r="C114" s="140" t="s">
        <v>176</v>
      </c>
      <c r="D114" s="126"/>
      <c r="E114" s="126"/>
      <c r="F114" s="126"/>
      <c r="G114" s="126"/>
      <c r="H114" s="127"/>
      <c r="I114" s="142" t="s">
        <v>49</v>
      </c>
      <c r="J114" s="129"/>
      <c r="K114" s="62"/>
      <c r="L114" s="3"/>
      <c r="M114" s="8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15" customHeight="1" x14ac:dyDescent="0.25">
      <c r="A115" s="1"/>
      <c r="B115" s="30" t="s">
        <v>10</v>
      </c>
      <c r="C115" s="130" t="s">
        <v>177</v>
      </c>
      <c r="D115" s="126"/>
      <c r="E115" s="126"/>
      <c r="F115" s="126"/>
      <c r="G115" s="126"/>
      <c r="H115" s="127"/>
      <c r="I115" s="136">
        <v>0</v>
      </c>
      <c r="J115" s="129"/>
      <c r="K115" s="35"/>
      <c r="L115" s="3"/>
      <c r="M115" s="81" t="s">
        <v>178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15" customHeight="1" x14ac:dyDescent="0.25">
      <c r="A116" s="1"/>
      <c r="B116" s="30" t="s">
        <v>13</v>
      </c>
      <c r="C116" s="130" t="s">
        <v>179</v>
      </c>
      <c r="D116" s="126"/>
      <c r="E116" s="126"/>
      <c r="F116" s="126"/>
      <c r="G116" s="126"/>
      <c r="H116" s="127"/>
      <c r="I116" s="136">
        <v>0</v>
      </c>
      <c r="J116" s="129"/>
      <c r="K116" s="35"/>
      <c r="L116" s="29"/>
      <c r="M116" s="81" t="s">
        <v>178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5" customHeight="1" x14ac:dyDescent="0.25">
      <c r="A117" s="1"/>
      <c r="B117" s="30" t="s">
        <v>16</v>
      </c>
      <c r="C117" s="130" t="s">
        <v>180</v>
      </c>
      <c r="D117" s="126"/>
      <c r="E117" s="126"/>
      <c r="F117" s="126"/>
      <c r="G117" s="126"/>
      <c r="H117" s="127"/>
      <c r="I117" s="136">
        <v>0</v>
      </c>
      <c r="J117" s="129"/>
      <c r="K117" s="35"/>
      <c r="L117" s="3"/>
      <c r="M117" s="81" t="s">
        <v>178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t="15" customHeight="1" x14ac:dyDescent="0.25">
      <c r="A118" s="1"/>
      <c r="B118" s="30" t="s">
        <v>20</v>
      </c>
      <c r="C118" s="130" t="s">
        <v>181</v>
      </c>
      <c r="D118" s="126"/>
      <c r="E118" s="126"/>
      <c r="F118" s="126"/>
      <c r="G118" s="126"/>
      <c r="H118" s="127"/>
      <c r="I118" s="136">
        <v>0</v>
      </c>
      <c r="J118" s="129"/>
      <c r="K118" s="35"/>
      <c r="L118" s="3"/>
      <c r="M118" s="81" t="s">
        <v>178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15" customHeight="1" x14ac:dyDescent="0.25">
      <c r="A119" s="1"/>
      <c r="B119" s="135" t="s">
        <v>104</v>
      </c>
      <c r="C119" s="126"/>
      <c r="D119" s="126"/>
      <c r="E119" s="126"/>
      <c r="F119" s="126"/>
      <c r="G119" s="126"/>
      <c r="H119" s="127"/>
      <c r="I119" s="137">
        <f>SUM(I115:J118)</f>
        <v>0</v>
      </c>
      <c r="J119" s="129"/>
      <c r="K119" s="82"/>
      <c r="L119" s="3"/>
      <c r="M119" s="8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5" customHeight="1" x14ac:dyDescent="0.25">
      <c r="A120" s="84"/>
      <c r="B120" s="138"/>
      <c r="C120" s="120"/>
      <c r="D120" s="120"/>
      <c r="E120" s="120"/>
      <c r="F120" s="120"/>
      <c r="G120" s="120"/>
      <c r="H120" s="120"/>
      <c r="I120" s="120"/>
      <c r="J120" s="121"/>
      <c r="K120" s="85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</row>
    <row r="121" spans="1:35" ht="15" customHeight="1" x14ac:dyDescent="0.25">
      <c r="A121" s="84"/>
      <c r="B121" s="139" t="s">
        <v>182</v>
      </c>
      <c r="C121" s="126"/>
      <c r="D121" s="126"/>
      <c r="E121" s="126"/>
      <c r="F121" s="126"/>
      <c r="G121" s="126"/>
      <c r="H121" s="126"/>
      <c r="I121" s="126"/>
      <c r="J121" s="129"/>
      <c r="K121" s="86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</row>
    <row r="122" spans="1:35" ht="15" customHeight="1" x14ac:dyDescent="0.25">
      <c r="A122" s="84"/>
      <c r="B122" s="26">
        <v>6</v>
      </c>
      <c r="C122" s="140" t="s">
        <v>183</v>
      </c>
      <c r="D122" s="126"/>
      <c r="E122" s="126"/>
      <c r="F122" s="126"/>
      <c r="G122" s="126"/>
      <c r="H122" s="127"/>
      <c r="I122" s="43" t="s">
        <v>73</v>
      </c>
      <c r="J122" s="78" t="s">
        <v>49</v>
      </c>
      <c r="K122" s="87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</row>
    <row r="123" spans="1:35" ht="15" customHeight="1" x14ac:dyDescent="0.25">
      <c r="A123" s="84"/>
      <c r="B123" s="30" t="s">
        <v>10</v>
      </c>
      <c r="C123" s="130" t="s">
        <v>184</v>
      </c>
      <c r="D123" s="126"/>
      <c r="E123" s="126"/>
      <c r="F123" s="126"/>
      <c r="G123" s="126"/>
      <c r="H123" s="127"/>
      <c r="I123" s="48">
        <v>0.01</v>
      </c>
      <c r="J123" s="58">
        <f>I140*I123</f>
        <v>0</v>
      </c>
      <c r="K123" s="38"/>
      <c r="L123" s="29"/>
      <c r="M123" s="7" t="s">
        <v>185</v>
      </c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</row>
    <row r="124" spans="1:35" ht="15" customHeight="1" x14ac:dyDescent="0.25">
      <c r="A124" s="84"/>
      <c r="B124" s="30" t="s">
        <v>13</v>
      </c>
      <c r="C124" s="130" t="s">
        <v>186</v>
      </c>
      <c r="D124" s="126"/>
      <c r="E124" s="126"/>
      <c r="F124" s="126"/>
      <c r="G124" s="126"/>
      <c r="H124" s="127"/>
      <c r="I124" s="48">
        <v>0.01</v>
      </c>
      <c r="J124" s="58">
        <f>(J123+I140)*I124</f>
        <v>0</v>
      </c>
      <c r="K124" s="38"/>
      <c r="L124" s="29"/>
      <c r="M124" s="7" t="s">
        <v>187</v>
      </c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</row>
    <row r="125" spans="1:35" ht="15" customHeight="1" x14ac:dyDescent="0.25">
      <c r="A125" s="84"/>
      <c r="B125" s="30" t="s">
        <v>16</v>
      </c>
      <c r="C125" s="130" t="s">
        <v>188</v>
      </c>
      <c r="D125" s="126"/>
      <c r="E125" s="126"/>
      <c r="F125" s="126"/>
      <c r="G125" s="126"/>
      <c r="H125" s="127"/>
      <c r="I125" s="48">
        <f>SUM(I126:I129)</f>
        <v>8.6499999999999994E-2</v>
      </c>
      <c r="J125" s="58"/>
      <c r="K125" s="38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</row>
    <row r="126" spans="1:35" ht="15" customHeight="1" x14ac:dyDescent="0.25">
      <c r="A126" s="1"/>
      <c r="B126" s="132" t="s">
        <v>189</v>
      </c>
      <c r="C126" s="127"/>
      <c r="D126" s="133" t="s">
        <v>190</v>
      </c>
      <c r="E126" s="31" t="s">
        <v>191</v>
      </c>
      <c r="F126" s="32"/>
      <c r="G126" s="32"/>
      <c r="H126" s="88"/>
      <c r="I126" s="48">
        <v>6.4999999999999997E-3</v>
      </c>
      <c r="J126" s="58">
        <f>((I140+J123+J124)/(1-(I125)))*I126</f>
        <v>0</v>
      </c>
      <c r="K126" s="38"/>
      <c r="L126" s="29"/>
      <c r="M126" s="89" t="s">
        <v>192</v>
      </c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</row>
    <row r="127" spans="1:35" ht="15" customHeight="1" x14ac:dyDescent="0.25">
      <c r="A127" s="1"/>
      <c r="B127" s="132" t="s">
        <v>193</v>
      </c>
      <c r="C127" s="127"/>
      <c r="D127" s="134"/>
      <c r="E127" s="31" t="s">
        <v>194</v>
      </c>
      <c r="F127" s="32"/>
      <c r="G127" s="32"/>
      <c r="H127" s="88"/>
      <c r="I127" s="90">
        <v>0.03</v>
      </c>
      <c r="J127" s="58">
        <f>((I140+J123+J124)/(1-(I125)))*I127</f>
        <v>0</v>
      </c>
      <c r="K127" s="38"/>
      <c r="L127" s="29"/>
      <c r="M127" s="89" t="s">
        <v>195</v>
      </c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</row>
    <row r="128" spans="1:35" ht="15" customHeight="1" x14ac:dyDescent="0.25">
      <c r="A128" s="1"/>
      <c r="B128" s="132" t="s">
        <v>196</v>
      </c>
      <c r="C128" s="127"/>
      <c r="D128" s="91" t="s">
        <v>197</v>
      </c>
      <c r="E128" s="31" t="s">
        <v>198</v>
      </c>
      <c r="F128" s="32"/>
      <c r="G128" s="32"/>
      <c r="H128" s="88"/>
      <c r="I128" s="48">
        <v>0.05</v>
      </c>
      <c r="J128" s="58">
        <f>((I140+J123+J124)/(1-(I125)))*I128</f>
        <v>0</v>
      </c>
      <c r="K128" s="38"/>
      <c r="L128" s="29"/>
      <c r="M128" s="89" t="s">
        <v>199</v>
      </c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</row>
    <row r="129" spans="1:35" ht="15" customHeight="1" x14ac:dyDescent="0.25">
      <c r="A129" s="1"/>
      <c r="B129" s="132" t="s">
        <v>200</v>
      </c>
      <c r="C129" s="127"/>
      <c r="D129" s="91" t="s">
        <v>201</v>
      </c>
      <c r="E129" s="31"/>
      <c r="F129" s="32"/>
      <c r="G129" s="32"/>
      <c r="H129" s="88"/>
      <c r="I129" s="48">
        <v>0</v>
      </c>
      <c r="J129" s="58">
        <f>((I140+J123+J124)/(1-(I125)))*I129</f>
        <v>0</v>
      </c>
      <c r="K129" s="38"/>
      <c r="L129" s="29"/>
      <c r="M129" s="8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</row>
    <row r="130" spans="1:35" ht="15" customHeight="1" x14ac:dyDescent="0.25">
      <c r="A130" s="1"/>
      <c r="B130" s="135" t="s">
        <v>104</v>
      </c>
      <c r="C130" s="126"/>
      <c r="D130" s="126"/>
      <c r="E130" s="126"/>
      <c r="F130" s="126"/>
      <c r="G130" s="126"/>
      <c r="H130" s="127"/>
      <c r="I130" s="92"/>
      <c r="J130" s="61">
        <f>SUM(J123:J129)</f>
        <v>0</v>
      </c>
      <c r="K130" s="93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</row>
    <row r="131" spans="1:35" ht="15" customHeight="1" x14ac:dyDescent="0.25">
      <c r="A131" s="1"/>
      <c r="B131" s="116"/>
      <c r="C131" s="117"/>
      <c r="D131" s="117"/>
      <c r="E131" s="117"/>
      <c r="F131" s="117"/>
      <c r="G131" s="117"/>
      <c r="H131" s="117"/>
      <c r="I131" s="117"/>
      <c r="J131" s="118"/>
      <c r="K131" s="94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</row>
    <row r="132" spans="1:35" ht="15" customHeight="1" x14ac:dyDescent="0.25">
      <c r="A132" s="1"/>
      <c r="B132" s="119" t="s">
        <v>202</v>
      </c>
      <c r="C132" s="120"/>
      <c r="D132" s="120"/>
      <c r="E132" s="120"/>
      <c r="F132" s="120"/>
      <c r="G132" s="120"/>
      <c r="H132" s="120"/>
      <c r="I132" s="120"/>
      <c r="J132" s="121"/>
      <c r="K132" s="95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</row>
    <row r="133" spans="1:35" ht="15" customHeight="1" x14ac:dyDescent="0.25">
      <c r="A133" s="1"/>
      <c r="B133" s="122"/>
      <c r="C133" s="123"/>
      <c r="D133" s="123"/>
      <c r="E133" s="123"/>
      <c r="F133" s="123"/>
      <c r="G133" s="123"/>
      <c r="H133" s="123"/>
      <c r="I133" s="123"/>
      <c r="J133" s="124"/>
      <c r="K133" s="94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</row>
    <row r="134" spans="1:35" ht="15" customHeight="1" x14ac:dyDescent="0.25">
      <c r="A134" s="1"/>
      <c r="B134" s="125" t="s">
        <v>203</v>
      </c>
      <c r="C134" s="126"/>
      <c r="D134" s="126"/>
      <c r="E134" s="126"/>
      <c r="F134" s="126"/>
      <c r="G134" s="126"/>
      <c r="H134" s="127"/>
      <c r="I134" s="128" t="s">
        <v>49</v>
      </c>
      <c r="J134" s="129"/>
      <c r="K134" s="96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</row>
    <row r="135" spans="1:35" ht="15" customHeight="1" x14ac:dyDescent="0.25">
      <c r="A135" s="1"/>
      <c r="B135" s="30" t="s">
        <v>10</v>
      </c>
      <c r="C135" s="130" t="s">
        <v>204</v>
      </c>
      <c r="D135" s="126"/>
      <c r="E135" s="126"/>
      <c r="F135" s="126"/>
      <c r="G135" s="126"/>
      <c r="H135" s="127"/>
      <c r="I135" s="131">
        <f>I38</f>
        <v>0</v>
      </c>
      <c r="J135" s="129"/>
      <c r="K135" s="38"/>
      <c r="L135" s="29"/>
      <c r="M135" s="7" t="s">
        <v>205</v>
      </c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</row>
    <row r="136" spans="1:35" ht="15" customHeight="1" x14ac:dyDescent="0.25">
      <c r="A136" s="1"/>
      <c r="B136" s="30" t="s">
        <v>13</v>
      </c>
      <c r="C136" s="130" t="s">
        <v>206</v>
      </c>
      <c r="D136" s="126"/>
      <c r="E136" s="126"/>
      <c r="F136" s="126"/>
      <c r="G136" s="126"/>
      <c r="H136" s="127"/>
      <c r="I136" s="131">
        <f>I78</f>
        <v>0</v>
      </c>
      <c r="J136" s="129"/>
      <c r="K136" s="38"/>
      <c r="L136" s="29"/>
      <c r="M136" s="7" t="s">
        <v>207</v>
      </c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</row>
    <row r="137" spans="1:35" ht="15" customHeight="1" x14ac:dyDescent="0.25">
      <c r="A137" s="1"/>
      <c r="B137" s="30" t="s">
        <v>16</v>
      </c>
      <c r="C137" s="130" t="s">
        <v>208</v>
      </c>
      <c r="D137" s="126"/>
      <c r="E137" s="126"/>
      <c r="F137" s="126"/>
      <c r="G137" s="126"/>
      <c r="H137" s="127"/>
      <c r="I137" s="131">
        <f>I88</f>
        <v>0</v>
      </c>
      <c r="J137" s="129"/>
      <c r="K137" s="38"/>
      <c r="L137" s="29"/>
      <c r="M137" s="7" t="s">
        <v>209</v>
      </c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</row>
    <row r="138" spans="1:35" ht="15" customHeight="1" x14ac:dyDescent="0.25">
      <c r="A138" s="1"/>
      <c r="B138" s="30" t="s">
        <v>20</v>
      </c>
      <c r="C138" s="130" t="s">
        <v>210</v>
      </c>
      <c r="D138" s="126"/>
      <c r="E138" s="126"/>
      <c r="F138" s="126"/>
      <c r="G138" s="126"/>
      <c r="H138" s="127"/>
      <c r="I138" s="131">
        <f>I111</f>
        <v>0</v>
      </c>
      <c r="J138" s="129"/>
      <c r="K138" s="38"/>
      <c r="L138" s="29"/>
      <c r="M138" s="7" t="s">
        <v>211</v>
      </c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1:35" ht="15" customHeight="1" x14ac:dyDescent="0.25">
      <c r="A139" s="1"/>
      <c r="B139" s="30" t="s">
        <v>60</v>
      </c>
      <c r="C139" s="130" t="s">
        <v>212</v>
      </c>
      <c r="D139" s="126"/>
      <c r="E139" s="126"/>
      <c r="F139" s="126"/>
      <c r="G139" s="126"/>
      <c r="H139" s="127"/>
      <c r="I139" s="131">
        <f>I119</f>
        <v>0</v>
      </c>
      <c r="J139" s="129"/>
      <c r="K139" s="38"/>
      <c r="L139" s="29"/>
      <c r="M139" s="7" t="s">
        <v>213</v>
      </c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</row>
    <row r="140" spans="1:35" ht="15" customHeight="1" x14ac:dyDescent="0.25">
      <c r="A140" s="1"/>
      <c r="B140" s="135" t="s">
        <v>214</v>
      </c>
      <c r="C140" s="126"/>
      <c r="D140" s="126"/>
      <c r="E140" s="126"/>
      <c r="F140" s="126"/>
      <c r="G140" s="126"/>
      <c r="H140" s="127"/>
      <c r="I140" s="137">
        <f>SUM(I135:J139)</f>
        <v>0</v>
      </c>
      <c r="J140" s="129"/>
      <c r="K140" s="93"/>
      <c r="L140" s="29"/>
      <c r="M140" s="7" t="s">
        <v>127</v>
      </c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</row>
    <row r="141" spans="1:35" ht="15" customHeight="1" x14ac:dyDescent="0.25">
      <c r="A141" s="1"/>
      <c r="B141" s="30" t="s">
        <v>63</v>
      </c>
      <c r="C141" s="130" t="s">
        <v>215</v>
      </c>
      <c r="D141" s="126"/>
      <c r="E141" s="126"/>
      <c r="F141" s="126"/>
      <c r="G141" s="126"/>
      <c r="H141" s="127"/>
      <c r="I141" s="131">
        <f>J130</f>
        <v>0</v>
      </c>
      <c r="J141" s="129"/>
      <c r="K141" s="38"/>
      <c r="L141" s="29"/>
      <c r="M141" s="7" t="s">
        <v>216</v>
      </c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</row>
    <row r="142" spans="1:35" ht="15" customHeight="1" x14ac:dyDescent="0.25">
      <c r="A142" s="1"/>
      <c r="B142" s="164" t="s">
        <v>217</v>
      </c>
      <c r="C142" s="165"/>
      <c r="D142" s="165"/>
      <c r="E142" s="165"/>
      <c r="F142" s="165"/>
      <c r="G142" s="165"/>
      <c r="H142" s="166"/>
      <c r="I142" s="167">
        <f>I140+I141</f>
        <v>0</v>
      </c>
      <c r="J142" s="168"/>
      <c r="K142" s="93"/>
      <c r="L142" s="29"/>
      <c r="M142" s="7" t="s">
        <v>218</v>
      </c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</row>
    <row r="143" spans="1:35" ht="15" customHeight="1" x14ac:dyDescent="0.25">
      <c r="A143" s="1"/>
      <c r="B143" s="169"/>
      <c r="C143" s="123"/>
      <c r="D143" s="123"/>
      <c r="E143" s="123"/>
      <c r="F143" s="123"/>
      <c r="G143" s="123"/>
      <c r="H143" s="123"/>
      <c r="I143" s="123"/>
      <c r="J143" s="123"/>
      <c r="K143" s="94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</row>
    <row r="144" spans="1:35" ht="15" customHeight="1" x14ac:dyDescent="0.25">
      <c r="A144" s="1"/>
      <c r="B144" s="151" t="s">
        <v>219</v>
      </c>
      <c r="C144" s="120"/>
      <c r="D144" s="120"/>
      <c r="E144" s="120"/>
      <c r="F144" s="120"/>
      <c r="G144" s="120"/>
      <c r="H144" s="120"/>
      <c r="I144" s="120"/>
      <c r="J144" s="152"/>
      <c r="K144" s="95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</row>
    <row r="145" spans="1:35" ht="15" customHeight="1" x14ac:dyDescent="0.25">
      <c r="A145" s="1"/>
      <c r="B145" s="97"/>
      <c r="C145" s="29"/>
      <c r="D145" s="29"/>
      <c r="E145" s="29"/>
      <c r="F145" s="29"/>
      <c r="G145" s="29"/>
      <c r="H145" s="29"/>
      <c r="I145" s="29"/>
      <c r="J145" s="29"/>
      <c r="K145" s="94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</row>
    <row r="146" spans="1:35" ht="12.75" customHeight="1" x14ac:dyDescent="0.25">
      <c r="A146" s="1"/>
      <c r="B146" s="159" t="s">
        <v>220</v>
      </c>
      <c r="C146" s="127"/>
      <c r="D146" s="98" t="s">
        <v>221</v>
      </c>
      <c r="E146" s="98" t="s">
        <v>222</v>
      </c>
      <c r="F146" s="160" t="s">
        <v>223</v>
      </c>
      <c r="G146" s="127"/>
      <c r="H146" s="98" t="s">
        <v>224</v>
      </c>
      <c r="I146" s="160" t="s">
        <v>225</v>
      </c>
      <c r="J146" s="127"/>
      <c r="K146" s="94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</row>
    <row r="147" spans="1:35" ht="15" customHeight="1" x14ac:dyDescent="0.25">
      <c r="A147" s="1"/>
      <c r="B147" s="161" t="str">
        <f>I23</f>
        <v>Continuado</v>
      </c>
      <c r="C147" s="127"/>
      <c r="D147" s="99">
        <f>I142</f>
        <v>0</v>
      </c>
      <c r="E147" s="33">
        <v>1</v>
      </c>
      <c r="F147" s="156">
        <f>D147*E147</f>
        <v>0</v>
      </c>
      <c r="G147" s="127"/>
      <c r="H147" s="54">
        <f>I16</f>
        <v>7</v>
      </c>
      <c r="I147" s="162">
        <f>F147*H147</f>
        <v>0</v>
      </c>
      <c r="J147" s="127"/>
      <c r="K147" s="38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5" ht="15" customHeight="1" x14ac:dyDescent="0.25">
      <c r="A148" s="1"/>
      <c r="B148" s="163" t="s">
        <v>226</v>
      </c>
      <c r="C148" s="126"/>
      <c r="D148" s="126"/>
      <c r="E148" s="126"/>
      <c r="F148" s="126"/>
      <c r="G148" s="126"/>
      <c r="H148" s="127"/>
      <c r="I148" s="144">
        <f>I147</f>
        <v>0</v>
      </c>
      <c r="J148" s="127"/>
      <c r="K148" s="100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5" ht="15" customHeight="1" x14ac:dyDescent="0.25">
      <c r="A149" s="1"/>
      <c r="B149" s="143" t="s">
        <v>227</v>
      </c>
      <c r="C149" s="126"/>
      <c r="D149" s="126"/>
      <c r="E149" s="126"/>
      <c r="F149" s="126"/>
      <c r="G149" s="126"/>
      <c r="H149" s="127"/>
      <c r="I149" s="144"/>
      <c r="J149" s="127"/>
      <c r="K149" s="100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5" ht="15" customHeight="1" x14ac:dyDescent="0.25">
      <c r="A150" s="1"/>
      <c r="B150" s="145" t="s">
        <v>228</v>
      </c>
      <c r="C150" s="126"/>
      <c r="D150" s="126"/>
      <c r="E150" s="126"/>
      <c r="F150" s="126"/>
      <c r="G150" s="126"/>
      <c r="H150" s="127"/>
      <c r="I150" s="144">
        <f>I148+I149</f>
        <v>0</v>
      </c>
      <c r="J150" s="127"/>
      <c r="K150" s="100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5" ht="15" customHeight="1" x14ac:dyDescent="0.25">
      <c r="A151" s="1"/>
      <c r="B151" s="101"/>
      <c r="C151" s="7"/>
      <c r="D151" s="102"/>
      <c r="E151" s="29"/>
      <c r="F151" s="29"/>
      <c r="G151" s="29"/>
      <c r="H151" s="29"/>
      <c r="I151" s="29"/>
      <c r="J151" s="29"/>
      <c r="K151" s="100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5" ht="15" customHeight="1" x14ac:dyDescent="0.25">
      <c r="A152" s="1"/>
      <c r="B152" s="151" t="s">
        <v>229</v>
      </c>
      <c r="C152" s="120"/>
      <c r="D152" s="120"/>
      <c r="E152" s="120"/>
      <c r="F152" s="120"/>
      <c r="G152" s="120"/>
      <c r="H152" s="120"/>
      <c r="I152" s="120"/>
      <c r="J152" s="152"/>
      <c r="K152" s="38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5" ht="15" customHeight="1" x14ac:dyDescent="0.25">
      <c r="A153" s="1"/>
      <c r="B153" s="97"/>
      <c r="C153" s="29"/>
      <c r="D153" s="29"/>
      <c r="E153" s="29"/>
      <c r="F153" s="29"/>
      <c r="G153" s="29"/>
      <c r="H153" s="29"/>
      <c r="I153" s="29"/>
      <c r="J153" s="29"/>
      <c r="K153" s="100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5" ht="15" customHeight="1" x14ac:dyDescent="0.25">
      <c r="A154" s="1"/>
      <c r="B154" s="153" t="s">
        <v>230</v>
      </c>
      <c r="C154" s="126"/>
      <c r="D154" s="126"/>
      <c r="E154" s="126"/>
      <c r="F154" s="126"/>
      <c r="G154" s="126"/>
      <c r="H154" s="126"/>
      <c r="I154" s="126"/>
      <c r="J154" s="127"/>
      <c r="K154" s="93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5" ht="15" customHeight="1" x14ac:dyDescent="0.25">
      <c r="A155" s="1"/>
      <c r="B155" s="154" t="s">
        <v>231</v>
      </c>
      <c r="C155" s="126"/>
      <c r="D155" s="126"/>
      <c r="E155" s="126"/>
      <c r="F155" s="126"/>
      <c r="G155" s="126"/>
      <c r="H155" s="127"/>
      <c r="I155" s="155" t="s">
        <v>232</v>
      </c>
      <c r="J155" s="127"/>
      <c r="K155" s="94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5" ht="15" customHeight="1" x14ac:dyDescent="0.25">
      <c r="A156" s="1"/>
      <c r="B156" s="146" t="s">
        <v>233</v>
      </c>
      <c r="C156" s="126"/>
      <c r="D156" s="126"/>
      <c r="E156" s="126"/>
      <c r="F156" s="126"/>
      <c r="G156" s="126"/>
      <c r="H156" s="127"/>
      <c r="I156" s="156">
        <f>I150</f>
        <v>0</v>
      </c>
      <c r="J156" s="127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5" ht="15" customHeight="1" x14ac:dyDescent="0.25">
      <c r="A157" s="1"/>
      <c r="B157" s="146" t="s">
        <v>234</v>
      </c>
      <c r="C157" s="126"/>
      <c r="D157" s="126"/>
      <c r="E157" s="126"/>
      <c r="F157" s="126"/>
      <c r="G157" s="126"/>
      <c r="H157" s="127"/>
      <c r="I157" s="157">
        <f>H12</f>
        <v>30</v>
      </c>
      <c r="J157" s="158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5" ht="15" customHeight="1" x14ac:dyDescent="0.25">
      <c r="A158" s="1"/>
      <c r="B158" s="147" t="s">
        <v>235</v>
      </c>
      <c r="C158" s="126"/>
      <c r="D158" s="126"/>
      <c r="E158" s="126"/>
      <c r="F158" s="126"/>
      <c r="G158" s="126"/>
      <c r="H158" s="148"/>
      <c r="I158" s="149">
        <f>I156*I157</f>
        <v>0</v>
      </c>
      <c r="J158" s="150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5" ht="12.75" customHeight="1" x14ac:dyDescent="0.25">
      <c r="A159" s="1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ht="12.75" customHeight="1" x14ac:dyDescent="0.25">
      <c r="A160" s="1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ht="12.75" customHeight="1" x14ac:dyDescent="0.25">
      <c r="A161" s="1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ht="12.75" customHeight="1" x14ac:dyDescent="0.25">
      <c r="A162" s="1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ht="12.75" customHeight="1" x14ac:dyDescent="0.25">
      <c r="A163" s="1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ht="12.75" customHeight="1" x14ac:dyDescent="0.25">
      <c r="A164" s="1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ht="12.75" customHeight="1" x14ac:dyDescent="0.25">
      <c r="A165" s="1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ht="12.75" customHeight="1" x14ac:dyDescent="0.25">
      <c r="A166" s="1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ht="12.75" customHeight="1" x14ac:dyDescent="0.25">
      <c r="A167" s="1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ht="12.75" customHeight="1" x14ac:dyDescent="0.25">
      <c r="A168" s="1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ht="12.75" customHeight="1" x14ac:dyDescent="0.25">
      <c r="A169" s="1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ht="12.75" customHeight="1" x14ac:dyDescent="0.25">
      <c r="A170" s="1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ht="12.75" customHeight="1" x14ac:dyDescent="0.25">
      <c r="A171" s="1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ht="12.75" customHeight="1" x14ac:dyDescent="0.25">
      <c r="A172" s="1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ht="12.75" customHeight="1" x14ac:dyDescent="0.25">
      <c r="A173" s="1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ht="12.75" customHeight="1" x14ac:dyDescent="0.25">
      <c r="A174" s="1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ht="12.75" customHeight="1" x14ac:dyDescent="0.25">
      <c r="A175" s="1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ht="12.75" customHeight="1" x14ac:dyDescent="0.25">
      <c r="A176" s="1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ht="12.75" customHeight="1" x14ac:dyDescent="0.25">
      <c r="A177" s="1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ht="12.75" customHeight="1" x14ac:dyDescent="0.25">
      <c r="A178" s="1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ht="12.75" customHeight="1" x14ac:dyDescent="0.25">
      <c r="A179" s="1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ht="12.75" customHeight="1" x14ac:dyDescent="0.25">
      <c r="A180" s="1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ht="12.75" customHeight="1" x14ac:dyDescent="0.25">
      <c r="A181" s="1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ht="12.75" customHeight="1" x14ac:dyDescent="0.25">
      <c r="A182" s="1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ht="12.75" customHeight="1" x14ac:dyDescent="0.25">
      <c r="A183" s="1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ht="12.75" customHeight="1" x14ac:dyDescent="0.25">
      <c r="A184" s="1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ht="12.75" customHeight="1" x14ac:dyDescent="0.25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ht="12.75" customHeight="1" x14ac:dyDescent="0.25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ht="12.75" customHeight="1" x14ac:dyDescent="0.25">
      <c r="A187" s="1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ht="12.75" customHeight="1" x14ac:dyDescent="0.25">
      <c r="A188" s="1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ht="12.75" customHeight="1" x14ac:dyDescent="0.25">
      <c r="A189" s="1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ht="12.75" customHeight="1" x14ac:dyDescent="0.25">
      <c r="A190" s="1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ht="12.75" customHeight="1" x14ac:dyDescent="0.25">
      <c r="A191" s="1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ht="12.75" customHeight="1" x14ac:dyDescent="0.25">
      <c r="A192" s="1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ht="12.75" customHeight="1" x14ac:dyDescent="0.25">
      <c r="A193" s="1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ht="12.75" customHeight="1" x14ac:dyDescent="0.25">
      <c r="A194" s="1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ht="12.75" customHeight="1" x14ac:dyDescent="0.25">
      <c r="A195" s="1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ht="12.75" customHeight="1" x14ac:dyDescent="0.25">
      <c r="A196" s="1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ht="12.75" customHeight="1" x14ac:dyDescent="0.25">
      <c r="A197" s="1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ht="12.75" customHeight="1" x14ac:dyDescent="0.25">
      <c r="A198" s="1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ht="12.75" customHeight="1" x14ac:dyDescent="0.25">
      <c r="A199" s="1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ht="12.75" customHeight="1" x14ac:dyDescent="0.25">
      <c r="A200" s="1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ht="12.75" customHeight="1" x14ac:dyDescent="0.25">
      <c r="A201" s="1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ht="12.75" customHeight="1" x14ac:dyDescent="0.25">
      <c r="A202" s="1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ht="12.75" customHeight="1" x14ac:dyDescent="0.25">
      <c r="A203" s="1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ht="12.75" customHeight="1" x14ac:dyDescent="0.25">
      <c r="A204" s="1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ht="12.75" customHeight="1" x14ac:dyDescent="0.25">
      <c r="A205" s="1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ht="12.75" customHeight="1" x14ac:dyDescent="0.25">
      <c r="A206" s="1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ht="12.75" customHeight="1" x14ac:dyDescent="0.25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ht="12.75" customHeight="1" x14ac:dyDescent="0.25">
      <c r="A208" s="1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ht="12.75" customHeight="1" x14ac:dyDescent="0.25">
      <c r="A209" s="1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ht="12.75" customHeight="1" x14ac:dyDescent="0.25">
      <c r="A210" s="1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ht="12.75" customHeight="1" x14ac:dyDescent="0.25">
      <c r="A211" s="1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ht="12.75" customHeight="1" x14ac:dyDescent="0.25">
      <c r="A212" s="1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ht="12.75" customHeight="1" x14ac:dyDescent="0.25">
      <c r="A213" s="1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ht="12.75" customHeight="1" x14ac:dyDescent="0.25">
      <c r="A214" s="1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ht="12.75" customHeight="1" x14ac:dyDescent="0.25">
      <c r="A215" s="1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ht="12.75" customHeight="1" x14ac:dyDescent="0.25">
      <c r="A216" s="1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ht="12.75" customHeight="1" x14ac:dyDescent="0.25">
      <c r="A217" s="1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ht="12.75" customHeight="1" x14ac:dyDescent="0.25">
      <c r="A218" s="1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ht="12.75" customHeight="1" x14ac:dyDescent="0.25">
      <c r="A219" s="1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ht="12.75" customHeight="1" x14ac:dyDescent="0.25">
      <c r="A220" s="1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ht="12.75" customHeight="1" x14ac:dyDescent="0.25">
      <c r="A221" s="1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ht="12.75" customHeight="1" x14ac:dyDescent="0.25">
      <c r="A222" s="1"/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ht="12.75" customHeight="1" x14ac:dyDescent="0.25">
      <c r="A223" s="1"/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ht="12.75" customHeight="1" x14ac:dyDescent="0.25">
      <c r="A224" s="1"/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 ht="12.75" customHeight="1" x14ac:dyDescent="0.25">
      <c r="A225" s="1"/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 ht="12.75" customHeight="1" x14ac:dyDescent="0.25">
      <c r="A226" s="1"/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 ht="12.75" customHeight="1" x14ac:dyDescent="0.25">
      <c r="A227" s="1"/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 ht="12.75" customHeight="1" x14ac:dyDescent="0.25">
      <c r="A228" s="1"/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 ht="12.75" customHeight="1" x14ac:dyDescent="0.25">
      <c r="A229" s="1"/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 ht="12.75" customHeight="1" x14ac:dyDescent="0.25">
      <c r="A230" s="1"/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 ht="12.75" customHeight="1" x14ac:dyDescent="0.25">
      <c r="A231" s="1"/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 ht="12.75" customHeight="1" x14ac:dyDescent="0.25">
      <c r="A232" s="1"/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 ht="12.75" customHeight="1" x14ac:dyDescent="0.25">
      <c r="A233" s="1"/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 ht="12.75" customHeight="1" x14ac:dyDescent="0.25">
      <c r="A234" s="1"/>
      <c r="B234" s="4"/>
      <c r="C234" s="1"/>
      <c r="D234" s="1"/>
      <c r="E234" s="1"/>
      <c r="F234" s="1"/>
      <c r="G234" s="1"/>
      <c r="H234" s="1"/>
      <c r="I234" s="1"/>
      <c r="J234" s="1"/>
      <c r="K234" s="1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 ht="12.75" customHeight="1" x14ac:dyDescent="0.25">
      <c r="A235" s="1"/>
      <c r="B235" s="4"/>
      <c r="C235" s="1"/>
      <c r="D235" s="1"/>
      <c r="E235" s="1"/>
      <c r="F235" s="1"/>
      <c r="G235" s="1"/>
      <c r="H235" s="1"/>
      <c r="I235" s="1"/>
      <c r="J235" s="1"/>
      <c r="K235" s="1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 ht="12.75" customHeight="1" x14ac:dyDescent="0.25">
      <c r="A236" s="1"/>
      <c r="B236" s="4"/>
      <c r="C236" s="1"/>
      <c r="D236" s="1"/>
      <c r="E236" s="1"/>
      <c r="F236" s="1"/>
      <c r="G236" s="1"/>
      <c r="H236" s="1"/>
      <c r="I236" s="1"/>
      <c r="J236" s="1"/>
      <c r="K236" s="1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 ht="12.75" customHeight="1" x14ac:dyDescent="0.25">
      <c r="A237" s="1"/>
      <c r="B237" s="4"/>
      <c r="C237" s="1"/>
      <c r="D237" s="1"/>
      <c r="E237" s="1"/>
      <c r="F237" s="1"/>
      <c r="G237" s="1"/>
      <c r="H237" s="1"/>
      <c r="I237" s="1"/>
      <c r="J237" s="1"/>
      <c r="K237" s="1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 ht="12.75" customHeight="1" x14ac:dyDescent="0.25">
      <c r="A238" s="1"/>
      <c r="B238" s="4"/>
      <c r="C238" s="1"/>
      <c r="D238" s="1"/>
      <c r="E238" s="1"/>
      <c r="F238" s="1"/>
      <c r="G238" s="1"/>
      <c r="H238" s="1"/>
      <c r="I238" s="1"/>
      <c r="J238" s="1"/>
      <c r="K238" s="1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 ht="12.75" customHeight="1" x14ac:dyDescent="0.25">
      <c r="A239" s="1"/>
      <c r="B239" s="4"/>
      <c r="C239" s="1"/>
      <c r="D239" s="1"/>
      <c r="E239" s="1"/>
      <c r="F239" s="1"/>
      <c r="G239" s="1"/>
      <c r="H239" s="1"/>
      <c r="I239" s="1"/>
      <c r="J239" s="1"/>
      <c r="K239" s="1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 ht="12.75" customHeight="1" x14ac:dyDescent="0.25">
      <c r="A240" s="1"/>
      <c r="B240" s="4"/>
      <c r="C240" s="1"/>
      <c r="D240" s="1"/>
      <c r="E240" s="1"/>
      <c r="F240" s="1"/>
      <c r="G240" s="1"/>
      <c r="H240" s="1"/>
      <c r="I240" s="1"/>
      <c r="J240" s="1"/>
      <c r="K240" s="1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 ht="12.75" customHeight="1" x14ac:dyDescent="0.25">
      <c r="A241" s="1"/>
      <c r="B241" s="4"/>
      <c r="C241" s="1"/>
      <c r="D241" s="1"/>
      <c r="E241" s="1"/>
      <c r="F241" s="1"/>
      <c r="G241" s="1"/>
      <c r="H241" s="1"/>
      <c r="I241" s="1"/>
      <c r="J241" s="1"/>
      <c r="K241" s="1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 ht="12.75" customHeight="1" x14ac:dyDescent="0.25">
      <c r="A242" s="1"/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 ht="12.75" customHeight="1" x14ac:dyDescent="0.25">
      <c r="A243" s="1"/>
      <c r="B243" s="4"/>
      <c r="C243" s="1"/>
      <c r="D243" s="1"/>
      <c r="E243" s="1"/>
      <c r="F243" s="1"/>
      <c r="G243" s="1"/>
      <c r="H243" s="1"/>
      <c r="I243" s="1"/>
      <c r="J243" s="1"/>
      <c r="K243" s="1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 ht="12.75" customHeight="1" x14ac:dyDescent="0.25">
      <c r="A244" s="1"/>
      <c r="B244" s="4"/>
      <c r="C244" s="1"/>
      <c r="D244" s="1"/>
      <c r="E244" s="1"/>
      <c r="F244" s="1"/>
      <c r="G244" s="1"/>
      <c r="H244" s="1"/>
      <c r="I244" s="1"/>
      <c r="J244" s="1"/>
      <c r="K244" s="1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 ht="12.75" customHeight="1" x14ac:dyDescent="0.25">
      <c r="A245" s="1"/>
      <c r="B245" s="4"/>
      <c r="C245" s="1"/>
      <c r="D245" s="1"/>
      <c r="E245" s="1"/>
      <c r="F245" s="1"/>
      <c r="G245" s="1"/>
      <c r="H245" s="1"/>
      <c r="I245" s="1"/>
      <c r="J245" s="1"/>
      <c r="K245" s="1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 ht="12.75" customHeight="1" x14ac:dyDescent="0.25">
      <c r="A246" s="1"/>
      <c r="B246" s="4"/>
      <c r="C246" s="1"/>
      <c r="D246" s="1"/>
      <c r="E246" s="1"/>
      <c r="F246" s="1"/>
      <c r="G246" s="1"/>
      <c r="H246" s="1"/>
      <c r="I246" s="1"/>
      <c r="J246" s="1"/>
      <c r="K246" s="1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 ht="12.75" customHeight="1" x14ac:dyDescent="0.25">
      <c r="A247" s="1"/>
      <c r="B247" s="4"/>
      <c r="C247" s="1"/>
      <c r="D247" s="1"/>
      <c r="E247" s="1"/>
      <c r="F247" s="1"/>
      <c r="G247" s="1"/>
      <c r="H247" s="1"/>
      <c r="I247" s="1"/>
      <c r="J247" s="1"/>
      <c r="K247" s="1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 ht="12.75" customHeight="1" x14ac:dyDescent="0.25">
      <c r="A248" s="1"/>
      <c r="B248" s="4"/>
      <c r="C248" s="1"/>
      <c r="D248" s="1"/>
      <c r="E248" s="1"/>
      <c r="F248" s="1"/>
      <c r="G248" s="1"/>
      <c r="H248" s="1"/>
      <c r="I248" s="1"/>
      <c r="J248" s="1"/>
      <c r="K248" s="1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 ht="12.75" customHeight="1" x14ac:dyDescent="0.25">
      <c r="A249" s="1"/>
      <c r="B249" s="4"/>
      <c r="C249" s="1"/>
      <c r="D249" s="1"/>
      <c r="E249" s="1"/>
      <c r="F249" s="1"/>
      <c r="G249" s="1"/>
      <c r="H249" s="1"/>
      <c r="I249" s="1"/>
      <c r="J249" s="1"/>
      <c r="K249" s="1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 ht="12.75" customHeight="1" x14ac:dyDescent="0.25">
      <c r="A250" s="1"/>
      <c r="B250" s="4"/>
      <c r="C250" s="1"/>
      <c r="D250" s="1"/>
      <c r="E250" s="1"/>
      <c r="F250" s="1"/>
      <c r="G250" s="1"/>
      <c r="H250" s="1"/>
      <c r="I250" s="1"/>
      <c r="J250" s="1"/>
      <c r="K250" s="1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 ht="12.75" customHeight="1" x14ac:dyDescent="0.25">
      <c r="A251" s="1"/>
      <c r="B251" s="4"/>
      <c r="C251" s="1"/>
      <c r="D251" s="1"/>
      <c r="E251" s="1"/>
      <c r="F251" s="1"/>
      <c r="G251" s="1"/>
      <c r="H251" s="1"/>
      <c r="I251" s="1"/>
      <c r="J251" s="1"/>
      <c r="K251" s="1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 ht="12.75" customHeight="1" x14ac:dyDescent="0.25">
      <c r="A252" s="1"/>
      <c r="B252" s="4"/>
      <c r="C252" s="1"/>
      <c r="D252" s="1"/>
      <c r="E252" s="1"/>
      <c r="F252" s="1"/>
      <c r="G252" s="1"/>
      <c r="H252" s="1"/>
      <c r="I252" s="1"/>
      <c r="J252" s="1"/>
      <c r="K252" s="1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 ht="12.75" customHeight="1" x14ac:dyDescent="0.25">
      <c r="A253" s="1"/>
      <c r="B253" s="4"/>
      <c r="C253" s="1"/>
      <c r="D253" s="1"/>
      <c r="E253" s="1"/>
      <c r="F253" s="1"/>
      <c r="G253" s="1"/>
      <c r="H253" s="1"/>
      <c r="I253" s="1"/>
      <c r="J253" s="1"/>
      <c r="K253" s="1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 ht="12.75" customHeight="1" x14ac:dyDescent="0.25">
      <c r="A254" s="1"/>
      <c r="B254" s="4"/>
      <c r="C254" s="1"/>
      <c r="D254" s="1"/>
      <c r="E254" s="1"/>
      <c r="F254" s="1"/>
      <c r="G254" s="1"/>
      <c r="H254" s="1"/>
      <c r="I254" s="1"/>
      <c r="J254" s="1"/>
      <c r="K254" s="1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 ht="12.75" customHeight="1" x14ac:dyDescent="0.25">
      <c r="A255" s="1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 ht="12.75" customHeight="1" x14ac:dyDescent="0.25">
      <c r="A256" s="1"/>
      <c r="B256" s="4"/>
      <c r="C256" s="1"/>
      <c r="D256" s="1"/>
      <c r="E256" s="1"/>
      <c r="F256" s="1"/>
      <c r="G256" s="1"/>
      <c r="H256" s="1"/>
      <c r="I256" s="1"/>
      <c r="J256" s="1"/>
      <c r="K256" s="1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 ht="12.75" customHeight="1" x14ac:dyDescent="0.25">
      <c r="A257" s="1"/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 ht="12.75" customHeight="1" x14ac:dyDescent="0.25">
      <c r="A258" s="1"/>
      <c r="B258" s="4"/>
      <c r="C258" s="1"/>
      <c r="D258" s="1"/>
      <c r="E258" s="1"/>
      <c r="F258" s="1"/>
      <c r="G258" s="1"/>
      <c r="H258" s="1"/>
      <c r="I258" s="1"/>
      <c r="J258" s="1"/>
      <c r="K258" s="1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 ht="12.75" customHeight="1" x14ac:dyDescent="0.25">
      <c r="A259" s="1"/>
      <c r="B259" s="4"/>
      <c r="C259" s="1"/>
      <c r="D259" s="1"/>
      <c r="E259" s="1"/>
      <c r="F259" s="1"/>
      <c r="G259" s="1"/>
      <c r="H259" s="1"/>
      <c r="I259" s="1"/>
      <c r="J259" s="1"/>
      <c r="K259" s="1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 ht="12.75" customHeight="1" x14ac:dyDescent="0.25">
      <c r="A260" s="1"/>
      <c r="B260" s="4"/>
      <c r="C260" s="1"/>
      <c r="D260" s="1"/>
      <c r="E260" s="1"/>
      <c r="F260" s="1"/>
      <c r="G260" s="1"/>
      <c r="H260" s="1"/>
      <c r="I260" s="1"/>
      <c r="J260" s="1"/>
      <c r="K260" s="1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 ht="12.75" customHeight="1" x14ac:dyDescent="0.25">
      <c r="A261" s="1"/>
      <c r="B261" s="4"/>
      <c r="C261" s="1"/>
      <c r="D261" s="1"/>
      <c r="E261" s="1"/>
      <c r="F261" s="1"/>
      <c r="G261" s="1"/>
      <c r="H261" s="1"/>
      <c r="I261" s="1"/>
      <c r="J261" s="1"/>
      <c r="K261" s="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 ht="12.75" customHeight="1" x14ac:dyDescent="0.25">
      <c r="A262" s="1"/>
      <c r="B262" s="4"/>
      <c r="C262" s="1"/>
      <c r="D262" s="1"/>
      <c r="E262" s="1"/>
      <c r="F262" s="1"/>
      <c r="G262" s="1"/>
      <c r="H262" s="1"/>
      <c r="I262" s="1"/>
      <c r="J262" s="1"/>
      <c r="K262" s="1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 ht="12.75" customHeight="1" x14ac:dyDescent="0.25">
      <c r="A263" s="1"/>
      <c r="B263" s="4"/>
      <c r="C263" s="1"/>
      <c r="D263" s="1"/>
      <c r="E263" s="1"/>
      <c r="F263" s="1"/>
      <c r="G263" s="1"/>
      <c r="H263" s="1"/>
      <c r="I263" s="1"/>
      <c r="J263" s="1"/>
      <c r="K263" s="1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5" ht="12.75" customHeight="1" x14ac:dyDescent="0.25">
      <c r="A264" s="1"/>
      <c r="B264" s="4"/>
      <c r="C264" s="1"/>
      <c r="D264" s="1"/>
      <c r="E264" s="1"/>
      <c r="F264" s="1"/>
      <c r="G264" s="1"/>
      <c r="H264" s="1"/>
      <c r="I264" s="1"/>
      <c r="J264" s="1"/>
      <c r="K264" s="1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5" ht="12.75" customHeight="1" x14ac:dyDescent="0.25">
      <c r="A265" s="1"/>
      <c r="B265" s="4"/>
      <c r="C265" s="1"/>
      <c r="D265" s="1"/>
      <c r="E265" s="1"/>
      <c r="F265" s="1"/>
      <c r="G265" s="1"/>
      <c r="H265" s="1"/>
      <c r="I265" s="1"/>
      <c r="J265" s="1"/>
      <c r="K265" s="1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5" ht="12.75" customHeight="1" x14ac:dyDescent="0.25">
      <c r="A266" s="1"/>
      <c r="B266" s="4"/>
      <c r="C266" s="1"/>
      <c r="D266" s="1"/>
      <c r="E266" s="1"/>
      <c r="F266" s="1"/>
      <c r="G266" s="1"/>
      <c r="H266" s="1"/>
      <c r="I266" s="1"/>
      <c r="J266" s="1"/>
      <c r="K266" s="1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5" ht="12.75" customHeight="1" x14ac:dyDescent="0.25">
      <c r="A267" s="1"/>
      <c r="B267" s="4"/>
      <c r="C267" s="1"/>
      <c r="D267" s="1"/>
      <c r="E267" s="1"/>
      <c r="F267" s="1"/>
      <c r="G267" s="1"/>
      <c r="H267" s="1"/>
      <c r="I267" s="1"/>
      <c r="J267" s="1"/>
      <c r="K267" s="1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1:35" ht="12.75" customHeight="1" x14ac:dyDescent="0.25">
      <c r="A268" s="1"/>
      <c r="B268" s="4"/>
      <c r="C268" s="1"/>
      <c r="D268" s="1"/>
      <c r="E268" s="1"/>
      <c r="F268" s="1"/>
      <c r="G268" s="1"/>
      <c r="H268" s="1"/>
      <c r="I268" s="1"/>
      <c r="J268" s="1"/>
      <c r="K268" s="1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spans="1:35" ht="12.75" customHeight="1" x14ac:dyDescent="0.25">
      <c r="A269" s="1"/>
      <c r="B269" s="4"/>
      <c r="C269" s="1"/>
      <c r="D269" s="1"/>
      <c r="E269" s="1"/>
      <c r="F269" s="1"/>
      <c r="G269" s="1"/>
      <c r="H269" s="1"/>
      <c r="I269" s="1"/>
      <c r="J269" s="1"/>
      <c r="K269" s="1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1:35" ht="12.75" customHeight="1" x14ac:dyDescent="0.25">
      <c r="A270" s="1"/>
      <c r="B270" s="4"/>
      <c r="C270" s="1"/>
      <c r="D270" s="1"/>
      <c r="E270" s="1"/>
      <c r="F270" s="1"/>
      <c r="G270" s="1"/>
      <c r="H270" s="1"/>
      <c r="I270" s="1"/>
      <c r="J270" s="1"/>
      <c r="K270" s="1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spans="1:35" ht="12.75" customHeight="1" x14ac:dyDescent="0.25">
      <c r="A271" s="1"/>
      <c r="B271" s="4"/>
      <c r="C271" s="1"/>
      <c r="D271" s="1"/>
      <c r="E271" s="1"/>
      <c r="F271" s="1"/>
      <c r="G271" s="1"/>
      <c r="H271" s="1"/>
      <c r="I271" s="1"/>
      <c r="J271" s="1"/>
      <c r="K271" s="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1:35" ht="12.75" customHeight="1" x14ac:dyDescent="0.25">
      <c r="A272" s="1"/>
      <c r="B272" s="4"/>
      <c r="C272" s="1"/>
      <c r="D272" s="1"/>
      <c r="E272" s="1"/>
      <c r="F272" s="1"/>
      <c r="G272" s="1"/>
      <c r="H272" s="1"/>
      <c r="I272" s="1"/>
      <c r="J272" s="1"/>
      <c r="K272" s="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spans="1:35" ht="12.75" customHeight="1" x14ac:dyDescent="0.25">
      <c r="A273" s="1"/>
      <c r="B273" s="4"/>
      <c r="C273" s="1"/>
      <c r="D273" s="1"/>
      <c r="E273" s="1"/>
      <c r="F273" s="1"/>
      <c r="G273" s="1"/>
      <c r="H273" s="1"/>
      <c r="I273" s="1"/>
      <c r="J273" s="1"/>
      <c r="K273" s="1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 ht="12.75" customHeight="1" x14ac:dyDescent="0.25">
      <c r="A274" s="1"/>
      <c r="B274" s="4"/>
      <c r="C274" s="1"/>
      <c r="D274" s="1"/>
      <c r="E274" s="1"/>
      <c r="F274" s="1"/>
      <c r="G274" s="1"/>
      <c r="H274" s="1"/>
      <c r="I274" s="1"/>
      <c r="J274" s="1"/>
      <c r="K274" s="1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1:35" ht="12.75" customHeight="1" x14ac:dyDescent="0.25">
      <c r="A275" s="1"/>
      <c r="B275" s="4"/>
      <c r="C275" s="1"/>
      <c r="D275" s="1"/>
      <c r="E275" s="1"/>
      <c r="F275" s="1"/>
      <c r="G275" s="1"/>
      <c r="H275" s="1"/>
      <c r="I275" s="1"/>
      <c r="J275" s="1"/>
      <c r="K275" s="1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 ht="12.75" customHeight="1" x14ac:dyDescent="0.25">
      <c r="A276" s="1"/>
      <c r="B276" s="4"/>
      <c r="C276" s="1"/>
      <c r="D276" s="1"/>
      <c r="E276" s="1"/>
      <c r="F276" s="1"/>
      <c r="G276" s="1"/>
      <c r="H276" s="1"/>
      <c r="I276" s="1"/>
      <c r="J276" s="1"/>
      <c r="K276" s="1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1:35" ht="12.75" customHeight="1" x14ac:dyDescent="0.25">
      <c r="A277" s="1"/>
      <c r="B277" s="4"/>
      <c r="C277" s="1"/>
      <c r="D277" s="1"/>
      <c r="E277" s="1"/>
      <c r="F277" s="1"/>
      <c r="G277" s="1"/>
      <c r="H277" s="1"/>
      <c r="I277" s="1"/>
      <c r="J277" s="1"/>
      <c r="K277" s="1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 ht="12.75" customHeight="1" x14ac:dyDescent="0.25">
      <c r="A278" s="1"/>
      <c r="B278" s="4"/>
      <c r="C278" s="1"/>
      <c r="D278" s="1"/>
      <c r="E278" s="1"/>
      <c r="F278" s="1"/>
      <c r="G278" s="1"/>
      <c r="H278" s="1"/>
      <c r="I278" s="1"/>
      <c r="J278" s="1"/>
      <c r="K278" s="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1:35" ht="12.75" customHeight="1" x14ac:dyDescent="0.25">
      <c r="A279" s="1"/>
      <c r="B279" s="4"/>
      <c r="C279" s="1"/>
      <c r="D279" s="1"/>
      <c r="E279" s="1"/>
      <c r="F279" s="1"/>
      <c r="G279" s="1"/>
      <c r="H279" s="1"/>
      <c r="I279" s="1"/>
      <c r="J279" s="1"/>
      <c r="K279" s="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 ht="12.75" customHeight="1" x14ac:dyDescent="0.25">
      <c r="A280" s="1"/>
      <c r="B280" s="4"/>
      <c r="C280" s="1"/>
      <c r="D280" s="1"/>
      <c r="E280" s="1"/>
      <c r="F280" s="1"/>
      <c r="G280" s="1"/>
      <c r="H280" s="1"/>
      <c r="I280" s="1"/>
      <c r="J280" s="1"/>
      <c r="K280" s="1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1:35" ht="12.75" customHeight="1" x14ac:dyDescent="0.25">
      <c r="A281" s="1"/>
      <c r="B281" s="4"/>
      <c r="C281" s="1"/>
      <c r="D281" s="1"/>
      <c r="E281" s="1"/>
      <c r="F281" s="1"/>
      <c r="G281" s="1"/>
      <c r="H281" s="1"/>
      <c r="I281" s="1"/>
      <c r="J281" s="1"/>
      <c r="K281" s="1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 ht="12.75" customHeight="1" x14ac:dyDescent="0.25">
      <c r="A282" s="1"/>
      <c r="B282" s="4"/>
      <c r="C282" s="1"/>
      <c r="D282" s="1"/>
      <c r="E282" s="1"/>
      <c r="F282" s="1"/>
      <c r="G282" s="1"/>
      <c r="H282" s="1"/>
      <c r="I282" s="1"/>
      <c r="J282" s="1"/>
      <c r="K282" s="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1:35" ht="12.75" customHeight="1" x14ac:dyDescent="0.25">
      <c r="A283" s="1"/>
      <c r="B283" s="4"/>
      <c r="C283" s="1"/>
      <c r="D283" s="1"/>
      <c r="E283" s="1"/>
      <c r="F283" s="1"/>
      <c r="G283" s="1"/>
      <c r="H283" s="1"/>
      <c r="I283" s="1"/>
      <c r="J283" s="1"/>
      <c r="K283" s="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 ht="12.75" customHeight="1" x14ac:dyDescent="0.25">
      <c r="A284" s="1"/>
      <c r="B284" s="4"/>
      <c r="C284" s="1"/>
      <c r="D284" s="1"/>
      <c r="E284" s="1"/>
      <c r="F284" s="1"/>
      <c r="G284" s="1"/>
      <c r="H284" s="1"/>
      <c r="I284" s="1"/>
      <c r="J284" s="1"/>
      <c r="K284" s="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1:35" ht="12.75" customHeight="1" x14ac:dyDescent="0.25">
      <c r="A285" s="1"/>
      <c r="B285" s="4"/>
      <c r="C285" s="1"/>
      <c r="D285" s="1"/>
      <c r="E285" s="1"/>
      <c r="F285" s="1"/>
      <c r="G285" s="1"/>
      <c r="H285" s="1"/>
      <c r="I285" s="1"/>
      <c r="J285" s="1"/>
      <c r="K285" s="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 ht="12.75" customHeight="1" x14ac:dyDescent="0.25">
      <c r="A286" s="1"/>
      <c r="B286" s="4"/>
      <c r="C286" s="1"/>
      <c r="D286" s="1"/>
      <c r="E286" s="1"/>
      <c r="F286" s="1"/>
      <c r="G286" s="1"/>
      <c r="H286" s="1"/>
      <c r="I286" s="1"/>
      <c r="J286" s="1"/>
      <c r="K286" s="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1:35" ht="12.75" customHeight="1" x14ac:dyDescent="0.25">
      <c r="A287" s="1"/>
      <c r="B287" s="4"/>
      <c r="C287" s="1"/>
      <c r="D287" s="1"/>
      <c r="E287" s="1"/>
      <c r="F287" s="1"/>
      <c r="G287" s="1"/>
      <c r="H287" s="1"/>
      <c r="I287" s="1"/>
      <c r="J287" s="1"/>
      <c r="K287" s="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 ht="12.75" customHeight="1" x14ac:dyDescent="0.25">
      <c r="A288" s="1"/>
      <c r="B288" s="4"/>
      <c r="C288" s="1"/>
      <c r="D288" s="1"/>
      <c r="E288" s="1"/>
      <c r="F288" s="1"/>
      <c r="G288" s="1"/>
      <c r="H288" s="1"/>
      <c r="I288" s="1"/>
      <c r="J288" s="1"/>
      <c r="K288" s="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  <row r="289" spans="1:35" ht="12.75" customHeight="1" x14ac:dyDescent="0.25">
      <c r="A289" s="1"/>
      <c r="B289" s="4"/>
      <c r="C289" s="1"/>
      <c r="D289" s="1"/>
      <c r="E289" s="1"/>
      <c r="F289" s="1"/>
      <c r="G289" s="1"/>
      <c r="H289" s="1"/>
      <c r="I289" s="1"/>
      <c r="J289" s="1"/>
      <c r="K289" s="1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</row>
    <row r="290" spans="1:35" ht="12.75" customHeight="1" x14ac:dyDescent="0.25">
      <c r="A290" s="1"/>
      <c r="B290" s="4"/>
      <c r="C290" s="1"/>
      <c r="D290" s="1"/>
      <c r="E290" s="1"/>
      <c r="F290" s="1"/>
      <c r="G290" s="1"/>
      <c r="H290" s="1"/>
      <c r="I290" s="1"/>
      <c r="J290" s="1"/>
      <c r="K290" s="1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</row>
    <row r="291" spans="1:35" ht="12.75" customHeight="1" x14ac:dyDescent="0.25">
      <c r="A291" s="1"/>
      <c r="B291" s="4"/>
      <c r="C291" s="1"/>
      <c r="D291" s="1"/>
      <c r="E291" s="1"/>
      <c r="F291" s="1"/>
      <c r="G291" s="1"/>
      <c r="H291" s="1"/>
      <c r="I291" s="1"/>
      <c r="J291" s="1"/>
      <c r="K291" s="1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</row>
    <row r="292" spans="1:35" ht="12.75" customHeight="1" x14ac:dyDescent="0.25">
      <c r="A292" s="1"/>
      <c r="B292" s="4"/>
      <c r="C292" s="1"/>
      <c r="D292" s="1"/>
      <c r="E292" s="1"/>
      <c r="F292" s="1"/>
      <c r="G292" s="1"/>
      <c r="H292" s="1"/>
      <c r="I292" s="1"/>
      <c r="J292" s="1"/>
      <c r="K292" s="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</row>
    <row r="293" spans="1:35" ht="12.75" customHeight="1" x14ac:dyDescent="0.25">
      <c r="A293" s="1"/>
      <c r="B293" s="4"/>
      <c r="C293" s="1"/>
      <c r="D293" s="1"/>
      <c r="E293" s="1"/>
      <c r="F293" s="1"/>
      <c r="G293" s="1"/>
      <c r="H293" s="1"/>
      <c r="I293" s="1"/>
      <c r="J293" s="1"/>
      <c r="K293" s="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</row>
    <row r="294" spans="1:35" ht="12.75" customHeight="1" x14ac:dyDescent="0.25">
      <c r="A294" s="1"/>
      <c r="B294" s="4"/>
      <c r="C294" s="1"/>
      <c r="D294" s="1"/>
      <c r="E294" s="1"/>
      <c r="F294" s="1"/>
      <c r="G294" s="1"/>
      <c r="H294" s="1"/>
      <c r="I294" s="1"/>
      <c r="J294" s="1"/>
      <c r="K294" s="1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</row>
    <row r="295" spans="1:35" ht="12.75" customHeight="1" x14ac:dyDescent="0.25">
      <c r="A295" s="1"/>
      <c r="B295" s="4"/>
      <c r="C295" s="1"/>
      <c r="D295" s="1"/>
      <c r="E295" s="1"/>
      <c r="F295" s="1"/>
      <c r="G295" s="1"/>
      <c r="H295" s="1"/>
      <c r="I295" s="1"/>
      <c r="J295" s="1"/>
      <c r="K295" s="1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</row>
    <row r="296" spans="1:35" ht="12.75" customHeight="1" x14ac:dyDescent="0.25">
      <c r="A296" s="1"/>
      <c r="B296" s="4"/>
      <c r="C296" s="1"/>
      <c r="D296" s="1"/>
      <c r="E296" s="1"/>
      <c r="F296" s="1"/>
      <c r="G296" s="1"/>
      <c r="H296" s="1"/>
      <c r="I296" s="1"/>
      <c r="J296" s="1"/>
      <c r="K296" s="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</row>
    <row r="297" spans="1:35" ht="12.75" customHeight="1" x14ac:dyDescent="0.25">
      <c r="A297" s="1"/>
      <c r="B297" s="4"/>
      <c r="C297" s="1"/>
      <c r="D297" s="1"/>
      <c r="E297" s="1"/>
      <c r="F297" s="1"/>
      <c r="G297" s="1"/>
      <c r="H297" s="1"/>
      <c r="I297" s="1"/>
      <c r="J297" s="1"/>
      <c r="K297" s="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</row>
    <row r="298" spans="1:35" ht="12.75" customHeight="1" x14ac:dyDescent="0.25">
      <c r="A298" s="1"/>
      <c r="B298" s="4"/>
      <c r="C298" s="1"/>
      <c r="D298" s="1"/>
      <c r="E298" s="1"/>
      <c r="F298" s="1"/>
      <c r="G298" s="1"/>
      <c r="H298" s="1"/>
      <c r="I298" s="1"/>
      <c r="J298" s="1"/>
      <c r="K298" s="1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</row>
    <row r="299" spans="1:35" ht="12.75" customHeight="1" x14ac:dyDescent="0.25">
      <c r="A299" s="1"/>
      <c r="B299" s="4"/>
      <c r="C299" s="1"/>
      <c r="D299" s="1"/>
      <c r="E299" s="1"/>
      <c r="F299" s="1"/>
      <c r="G299" s="1"/>
      <c r="H299" s="1"/>
      <c r="I299" s="1"/>
      <c r="J299" s="1"/>
      <c r="K299" s="1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</row>
    <row r="300" spans="1:35" ht="12.75" customHeight="1" x14ac:dyDescent="0.25">
      <c r="A300" s="1"/>
      <c r="B300" s="4"/>
      <c r="C300" s="1"/>
      <c r="D300" s="1"/>
      <c r="E300" s="1"/>
      <c r="F300" s="1"/>
      <c r="G300" s="1"/>
      <c r="H300" s="1"/>
      <c r="I300" s="1"/>
      <c r="J300" s="1"/>
      <c r="K300" s="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</row>
    <row r="301" spans="1:35" ht="12.75" customHeight="1" x14ac:dyDescent="0.25">
      <c r="A301" s="1"/>
      <c r="B301" s="4"/>
      <c r="C301" s="1"/>
      <c r="D301" s="1"/>
      <c r="E301" s="1"/>
      <c r="F301" s="1"/>
      <c r="G301" s="1"/>
      <c r="H301" s="1"/>
      <c r="I301" s="1"/>
      <c r="J301" s="1"/>
      <c r="K301" s="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</row>
    <row r="302" spans="1:35" ht="12.75" customHeight="1" x14ac:dyDescent="0.25">
      <c r="A302" s="1"/>
      <c r="B302" s="4"/>
      <c r="C302" s="1"/>
      <c r="D302" s="1"/>
      <c r="E302" s="1"/>
      <c r="F302" s="1"/>
      <c r="G302" s="1"/>
      <c r="H302" s="1"/>
      <c r="I302" s="1"/>
      <c r="J302" s="1"/>
      <c r="K302" s="1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</row>
    <row r="303" spans="1:35" ht="12.75" customHeight="1" x14ac:dyDescent="0.25">
      <c r="A303" s="1"/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</row>
    <row r="304" spans="1:35" ht="12.75" customHeight="1" x14ac:dyDescent="0.25">
      <c r="A304" s="1"/>
      <c r="B304" s="4"/>
      <c r="C304" s="1"/>
      <c r="D304" s="1"/>
      <c r="E304" s="1"/>
      <c r="F304" s="1"/>
      <c r="G304" s="1"/>
      <c r="H304" s="1"/>
      <c r="I304" s="1"/>
      <c r="J304" s="1"/>
      <c r="K304" s="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</row>
    <row r="305" spans="1:35" ht="12.75" customHeight="1" x14ac:dyDescent="0.25">
      <c r="A305" s="1"/>
      <c r="B305" s="4"/>
      <c r="C305" s="1"/>
      <c r="D305" s="1"/>
      <c r="E305" s="1"/>
      <c r="F305" s="1"/>
      <c r="G305" s="1"/>
      <c r="H305" s="1"/>
      <c r="I305" s="1"/>
      <c r="J305" s="1"/>
      <c r="K305" s="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</row>
    <row r="306" spans="1:35" ht="12.75" customHeight="1" x14ac:dyDescent="0.25">
      <c r="A306" s="1"/>
      <c r="B306" s="4"/>
      <c r="C306" s="1"/>
      <c r="D306" s="1"/>
      <c r="E306" s="1"/>
      <c r="F306" s="1"/>
      <c r="G306" s="1"/>
      <c r="H306" s="1"/>
      <c r="I306" s="1"/>
      <c r="J306" s="1"/>
      <c r="K306" s="1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</row>
    <row r="307" spans="1:35" ht="12.75" customHeight="1" x14ac:dyDescent="0.25">
      <c r="A307" s="1"/>
      <c r="B307" s="4"/>
      <c r="C307" s="1"/>
      <c r="D307" s="1"/>
      <c r="E307" s="1"/>
      <c r="F307" s="1"/>
      <c r="G307" s="1"/>
      <c r="H307" s="1"/>
      <c r="I307" s="1"/>
      <c r="J307" s="1"/>
      <c r="K307" s="1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</row>
    <row r="308" spans="1:35" ht="12.75" customHeight="1" x14ac:dyDescent="0.25">
      <c r="A308" s="1"/>
      <c r="B308" s="4"/>
      <c r="C308" s="1"/>
      <c r="D308" s="1"/>
      <c r="E308" s="1"/>
      <c r="F308" s="1"/>
      <c r="G308" s="1"/>
      <c r="H308" s="1"/>
      <c r="I308" s="1"/>
      <c r="J308" s="1"/>
      <c r="K308" s="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</row>
    <row r="309" spans="1:35" ht="12.75" customHeight="1" x14ac:dyDescent="0.25">
      <c r="A309" s="1"/>
      <c r="B309" s="4"/>
      <c r="C309" s="1"/>
      <c r="D309" s="1"/>
      <c r="E309" s="1"/>
      <c r="F309" s="1"/>
      <c r="G309" s="1"/>
      <c r="H309" s="1"/>
      <c r="I309" s="1"/>
      <c r="J309" s="1"/>
      <c r="K309" s="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</row>
    <row r="310" spans="1:35" ht="12.75" customHeight="1" x14ac:dyDescent="0.25">
      <c r="A310" s="1"/>
      <c r="B310" s="4"/>
      <c r="C310" s="1"/>
      <c r="D310" s="1"/>
      <c r="E310" s="1"/>
      <c r="F310" s="1"/>
      <c r="G310" s="1"/>
      <c r="H310" s="1"/>
      <c r="I310" s="1"/>
      <c r="J310" s="1"/>
      <c r="K310" s="1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</row>
    <row r="311" spans="1:35" ht="12.75" customHeight="1" x14ac:dyDescent="0.25">
      <c r="A311" s="1"/>
      <c r="B311" s="4"/>
      <c r="C311" s="1"/>
      <c r="D311" s="1"/>
      <c r="E311" s="1"/>
      <c r="F311" s="1"/>
      <c r="G311" s="1"/>
      <c r="H311" s="1"/>
      <c r="I311" s="1"/>
      <c r="J311" s="1"/>
      <c r="K311" s="1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</row>
    <row r="312" spans="1:35" ht="12.75" customHeight="1" x14ac:dyDescent="0.25">
      <c r="A312" s="1"/>
      <c r="B312" s="4"/>
      <c r="C312" s="1"/>
      <c r="D312" s="1"/>
      <c r="E312" s="1"/>
      <c r="F312" s="1"/>
      <c r="G312" s="1"/>
      <c r="H312" s="1"/>
      <c r="I312" s="1"/>
      <c r="J312" s="1"/>
      <c r="K312" s="1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</row>
    <row r="313" spans="1:35" ht="12.75" customHeight="1" x14ac:dyDescent="0.25">
      <c r="A313" s="1"/>
      <c r="B313" s="4"/>
      <c r="C313" s="1"/>
      <c r="D313" s="1"/>
      <c r="E313" s="1"/>
      <c r="F313" s="1"/>
      <c r="G313" s="1"/>
      <c r="H313" s="1"/>
      <c r="I313" s="1"/>
      <c r="J313" s="1"/>
      <c r="K313" s="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</row>
    <row r="314" spans="1:35" ht="12.75" customHeight="1" x14ac:dyDescent="0.25">
      <c r="A314" s="1"/>
      <c r="B314" s="4"/>
      <c r="C314" s="1"/>
      <c r="D314" s="1"/>
      <c r="E314" s="1"/>
      <c r="F314" s="1"/>
      <c r="G314" s="1"/>
      <c r="H314" s="1"/>
      <c r="I314" s="1"/>
      <c r="J314" s="1"/>
      <c r="K314" s="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</row>
    <row r="315" spans="1:35" ht="12.75" customHeight="1" x14ac:dyDescent="0.25">
      <c r="A315" s="1"/>
      <c r="B315" s="4"/>
      <c r="C315" s="1"/>
      <c r="D315" s="1"/>
      <c r="E315" s="1"/>
      <c r="F315" s="1"/>
      <c r="G315" s="1"/>
      <c r="H315" s="1"/>
      <c r="I315" s="1"/>
      <c r="J315" s="1"/>
      <c r="K315" s="1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</row>
    <row r="316" spans="1:35" ht="12.75" customHeight="1" x14ac:dyDescent="0.25">
      <c r="A316" s="1"/>
      <c r="B316" s="4"/>
      <c r="C316" s="1"/>
      <c r="D316" s="1"/>
      <c r="E316" s="1"/>
      <c r="F316" s="1"/>
      <c r="G316" s="1"/>
      <c r="H316" s="1"/>
      <c r="I316" s="1"/>
      <c r="J316" s="1"/>
      <c r="K316" s="1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</row>
    <row r="317" spans="1:35" ht="12.75" customHeight="1" x14ac:dyDescent="0.25">
      <c r="A317" s="1"/>
      <c r="B317" s="4"/>
      <c r="C317" s="1"/>
      <c r="D317" s="1"/>
      <c r="E317" s="1"/>
      <c r="F317" s="1"/>
      <c r="G317" s="1"/>
      <c r="H317" s="1"/>
      <c r="I317" s="1"/>
      <c r="J317" s="1"/>
      <c r="K317" s="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</row>
    <row r="318" spans="1:35" ht="12.75" customHeight="1" x14ac:dyDescent="0.25">
      <c r="A318" s="1"/>
      <c r="B318" s="4"/>
      <c r="C318" s="1"/>
      <c r="D318" s="1"/>
      <c r="E318" s="1"/>
      <c r="F318" s="1"/>
      <c r="G318" s="1"/>
      <c r="H318" s="1"/>
      <c r="I318" s="1"/>
      <c r="J318" s="1"/>
      <c r="K318" s="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</row>
    <row r="319" spans="1:35" ht="12.75" customHeight="1" x14ac:dyDescent="0.25">
      <c r="A319" s="1"/>
      <c r="B319" s="4"/>
      <c r="C319" s="1"/>
      <c r="D319" s="1"/>
      <c r="E319" s="1"/>
      <c r="F319" s="1"/>
      <c r="G319" s="1"/>
      <c r="H319" s="1"/>
      <c r="I319" s="1"/>
      <c r="J319" s="1"/>
      <c r="K319" s="1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</row>
    <row r="320" spans="1:35" ht="12.75" customHeight="1" x14ac:dyDescent="0.25">
      <c r="A320" s="1"/>
      <c r="B320" s="4"/>
      <c r="C320" s="1"/>
      <c r="D320" s="1"/>
      <c r="E320" s="1"/>
      <c r="F320" s="1"/>
      <c r="G320" s="1"/>
      <c r="H320" s="1"/>
      <c r="I320" s="1"/>
      <c r="J320" s="1"/>
      <c r="K320" s="1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</row>
    <row r="321" spans="1:35" ht="12.75" customHeight="1" x14ac:dyDescent="0.25">
      <c r="A321" s="1"/>
      <c r="B321" s="4"/>
      <c r="C321" s="1"/>
      <c r="D321" s="1"/>
      <c r="E321" s="1"/>
      <c r="F321" s="1"/>
      <c r="G321" s="1"/>
      <c r="H321" s="1"/>
      <c r="I321" s="1"/>
      <c r="J321" s="1"/>
      <c r="K321" s="1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</row>
    <row r="322" spans="1:35" ht="12.75" customHeight="1" x14ac:dyDescent="0.25">
      <c r="A322" s="1"/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</row>
    <row r="323" spans="1:35" ht="12.75" customHeight="1" x14ac:dyDescent="0.25">
      <c r="A323" s="1"/>
      <c r="B323" s="4"/>
      <c r="C323" s="1"/>
      <c r="D323" s="1"/>
      <c r="E323" s="1"/>
      <c r="F323" s="1"/>
      <c r="G323" s="1"/>
      <c r="H323" s="1"/>
      <c r="I323" s="1"/>
      <c r="J323" s="1"/>
      <c r="K323" s="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</row>
    <row r="324" spans="1:35" ht="12.75" customHeight="1" x14ac:dyDescent="0.25">
      <c r="A324" s="1"/>
      <c r="B324" s="4"/>
      <c r="C324" s="1"/>
      <c r="D324" s="1"/>
      <c r="E324" s="1"/>
      <c r="F324" s="1"/>
      <c r="G324" s="1"/>
      <c r="H324" s="1"/>
      <c r="I324" s="1"/>
      <c r="J324" s="1"/>
      <c r="K324" s="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</row>
    <row r="325" spans="1:35" ht="12.75" customHeight="1" x14ac:dyDescent="0.25">
      <c r="A325" s="1"/>
      <c r="B325" s="4"/>
      <c r="C325" s="1"/>
      <c r="D325" s="1"/>
      <c r="E325" s="1"/>
      <c r="F325" s="1"/>
      <c r="G325" s="1"/>
      <c r="H325" s="1"/>
      <c r="I325" s="1"/>
      <c r="J325" s="1"/>
      <c r="K325" s="1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</row>
    <row r="326" spans="1:35" ht="12.75" customHeight="1" x14ac:dyDescent="0.25">
      <c r="A326" s="1"/>
      <c r="B326" s="4"/>
      <c r="C326" s="1"/>
      <c r="D326" s="1"/>
      <c r="E326" s="1"/>
      <c r="F326" s="1"/>
      <c r="G326" s="1"/>
      <c r="H326" s="1"/>
      <c r="I326" s="1"/>
      <c r="J326" s="1"/>
      <c r="K326" s="1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</row>
    <row r="327" spans="1:35" ht="12.75" customHeight="1" x14ac:dyDescent="0.25">
      <c r="A327" s="1"/>
      <c r="B327" s="4"/>
      <c r="C327" s="1"/>
      <c r="D327" s="1"/>
      <c r="E327" s="1"/>
      <c r="F327" s="1"/>
      <c r="G327" s="1"/>
      <c r="H327" s="1"/>
      <c r="I327" s="1"/>
      <c r="J327" s="1"/>
      <c r="K327" s="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</row>
    <row r="328" spans="1:35" ht="12.75" customHeight="1" x14ac:dyDescent="0.25">
      <c r="A328" s="1"/>
      <c r="B328" s="4"/>
      <c r="C328" s="1"/>
      <c r="D328" s="1"/>
      <c r="E328" s="1"/>
      <c r="F328" s="1"/>
      <c r="G328" s="1"/>
      <c r="H328" s="1"/>
      <c r="I328" s="1"/>
      <c r="J328" s="1"/>
      <c r="K328" s="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</row>
    <row r="329" spans="1:35" ht="12.75" customHeight="1" x14ac:dyDescent="0.25">
      <c r="A329" s="1"/>
      <c r="B329" s="4"/>
      <c r="C329" s="1"/>
      <c r="D329" s="1"/>
      <c r="E329" s="1"/>
      <c r="F329" s="1"/>
      <c r="G329" s="1"/>
      <c r="H329" s="1"/>
      <c r="I329" s="1"/>
      <c r="J329" s="1"/>
      <c r="K329" s="1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</row>
    <row r="330" spans="1:35" ht="12.75" customHeight="1" x14ac:dyDescent="0.25">
      <c r="A330" s="1"/>
      <c r="B330" s="4"/>
      <c r="C330" s="1"/>
      <c r="D330" s="1"/>
      <c r="E330" s="1"/>
      <c r="F330" s="1"/>
      <c r="G330" s="1"/>
      <c r="H330" s="1"/>
      <c r="I330" s="1"/>
      <c r="J330" s="1"/>
      <c r="K330" s="1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</row>
    <row r="331" spans="1:35" ht="12.75" customHeight="1" x14ac:dyDescent="0.25">
      <c r="A331" s="1"/>
      <c r="B331" s="4"/>
      <c r="C331" s="1"/>
      <c r="D331" s="1"/>
      <c r="E331" s="1"/>
      <c r="F331" s="1"/>
      <c r="G331" s="1"/>
      <c r="H331" s="1"/>
      <c r="I331" s="1"/>
      <c r="J331" s="1"/>
      <c r="K331" s="1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</row>
    <row r="332" spans="1:35" ht="12.75" customHeight="1" x14ac:dyDescent="0.25">
      <c r="A332" s="1"/>
      <c r="B332" s="4"/>
      <c r="C332" s="1"/>
      <c r="D332" s="1"/>
      <c r="E332" s="1"/>
      <c r="F332" s="1"/>
      <c r="G332" s="1"/>
      <c r="H332" s="1"/>
      <c r="I332" s="1"/>
      <c r="J332" s="1"/>
      <c r="K332" s="1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</row>
    <row r="333" spans="1:35" ht="12.75" customHeight="1" x14ac:dyDescent="0.25">
      <c r="A333" s="1"/>
      <c r="B333" s="4"/>
      <c r="C333" s="1"/>
      <c r="D333" s="1"/>
      <c r="E333" s="1"/>
      <c r="F333" s="1"/>
      <c r="G333" s="1"/>
      <c r="H333" s="1"/>
      <c r="I333" s="1"/>
      <c r="J333" s="1"/>
      <c r="K333" s="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</row>
    <row r="334" spans="1:35" ht="12.75" customHeight="1" x14ac:dyDescent="0.25">
      <c r="A334" s="1"/>
      <c r="B334" s="4"/>
      <c r="C334" s="1"/>
      <c r="D334" s="1"/>
      <c r="E334" s="1"/>
      <c r="F334" s="1"/>
      <c r="G334" s="1"/>
      <c r="H334" s="1"/>
      <c r="I334" s="1"/>
      <c r="J334" s="1"/>
      <c r="K334" s="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</row>
    <row r="335" spans="1:35" ht="12.75" customHeight="1" x14ac:dyDescent="0.25">
      <c r="A335" s="1"/>
      <c r="B335" s="4"/>
      <c r="C335" s="1"/>
      <c r="D335" s="1"/>
      <c r="E335" s="1"/>
      <c r="F335" s="1"/>
      <c r="G335" s="1"/>
      <c r="H335" s="1"/>
      <c r="I335" s="1"/>
      <c r="J335" s="1"/>
      <c r="K335" s="1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</row>
    <row r="336" spans="1:35" ht="12.75" customHeight="1" x14ac:dyDescent="0.25">
      <c r="A336" s="1"/>
      <c r="B336" s="4"/>
      <c r="C336" s="1"/>
      <c r="D336" s="1"/>
      <c r="E336" s="1"/>
      <c r="F336" s="1"/>
      <c r="G336" s="1"/>
      <c r="H336" s="1"/>
      <c r="I336" s="1"/>
      <c r="J336" s="1"/>
      <c r="K336" s="1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</row>
    <row r="337" spans="1:35" ht="12.75" customHeight="1" x14ac:dyDescent="0.25">
      <c r="A337" s="1"/>
      <c r="B337" s="4"/>
      <c r="C337" s="1"/>
      <c r="D337" s="1"/>
      <c r="E337" s="1"/>
      <c r="F337" s="1"/>
      <c r="G337" s="1"/>
      <c r="H337" s="1"/>
      <c r="I337" s="1"/>
      <c r="J337" s="1"/>
      <c r="K337" s="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</row>
    <row r="338" spans="1:35" ht="12.75" customHeight="1" x14ac:dyDescent="0.25">
      <c r="A338" s="1"/>
      <c r="B338" s="4"/>
      <c r="C338" s="1"/>
      <c r="D338" s="1"/>
      <c r="E338" s="1"/>
      <c r="F338" s="1"/>
      <c r="G338" s="1"/>
      <c r="H338" s="1"/>
      <c r="I338" s="1"/>
      <c r="J338" s="1"/>
      <c r="K338" s="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</row>
    <row r="339" spans="1:35" ht="12.75" customHeight="1" x14ac:dyDescent="0.25">
      <c r="A339" s="1"/>
      <c r="B339" s="4"/>
      <c r="C339" s="1"/>
      <c r="D339" s="1"/>
      <c r="E339" s="1"/>
      <c r="F339" s="1"/>
      <c r="G339" s="1"/>
      <c r="H339" s="1"/>
      <c r="I339" s="1"/>
      <c r="J339" s="1"/>
      <c r="K339" s="1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</row>
    <row r="340" spans="1:35" ht="12.75" customHeight="1" x14ac:dyDescent="0.25">
      <c r="A340" s="1"/>
      <c r="B340" s="4"/>
      <c r="C340" s="1"/>
      <c r="D340" s="1"/>
      <c r="E340" s="1"/>
      <c r="F340" s="1"/>
      <c r="G340" s="1"/>
      <c r="H340" s="1"/>
      <c r="I340" s="1"/>
      <c r="J340" s="1"/>
      <c r="K340" s="1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</row>
    <row r="341" spans="1:35" ht="12.75" customHeight="1" x14ac:dyDescent="0.25">
      <c r="A341" s="1"/>
      <c r="B341" s="4"/>
      <c r="C341" s="1"/>
      <c r="D341" s="1"/>
      <c r="E341" s="1"/>
      <c r="F341" s="1"/>
      <c r="G341" s="1"/>
      <c r="H341" s="1"/>
      <c r="I341" s="1"/>
      <c r="J341" s="1"/>
      <c r="K341" s="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</row>
    <row r="342" spans="1:35" ht="12.75" customHeight="1" x14ac:dyDescent="0.25">
      <c r="A342" s="1"/>
      <c r="B342" s="4"/>
      <c r="C342" s="1"/>
      <c r="D342" s="1"/>
      <c r="E342" s="1"/>
      <c r="F342" s="1"/>
      <c r="G342" s="1"/>
      <c r="H342" s="1"/>
      <c r="I342" s="1"/>
      <c r="J342" s="1"/>
      <c r="K342" s="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</row>
    <row r="343" spans="1:35" ht="12.75" customHeight="1" x14ac:dyDescent="0.25">
      <c r="A343" s="1"/>
      <c r="B343" s="4"/>
      <c r="C343" s="1"/>
      <c r="D343" s="1"/>
      <c r="E343" s="1"/>
      <c r="F343" s="1"/>
      <c r="G343" s="1"/>
      <c r="H343" s="1"/>
      <c r="I343" s="1"/>
      <c r="J343" s="1"/>
      <c r="K343" s="1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</row>
    <row r="344" spans="1:35" ht="12.75" customHeight="1" x14ac:dyDescent="0.25">
      <c r="A344" s="1"/>
      <c r="B344" s="4"/>
      <c r="C344" s="1"/>
      <c r="D344" s="1"/>
      <c r="E344" s="1"/>
      <c r="F344" s="1"/>
      <c r="G344" s="1"/>
      <c r="H344" s="1"/>
      <c r="I344" s="1"/>
      <c r="J344" s="1"/>
      <c r="K344" s="1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</row>
    <row r="345" spans="1:35" ht="12.75" customHeight="1" x14ac:dyDescent="0.25">
      <c r="A345" s="1"/>
      <c r="B345" s="4"/>
      <c r="C345" s="1"/>
      <c r="D345" s="1"/>
      <c r="E345" s="1"/>
      <c r="F345" s="1"/>
      <c r="G345" s="1"/>
      <c r="H345" s="1"/>
      <c r="I345" s="1"/>
      <c r="J345" s="1"/>
      <c r="K345" s="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</row>
    <row r="346" spans="1:35" ht="12.75" customHeight="1" x14ac:dyDescent="0.25">
      <c r="A346" s="1"/>
      <c r="B346" s="4"/>
      <c r="C346" s="1"/>
      <c r="D346" s="1"/>
      <c r="E346" s="1"/>
      <c r="F346" s="1"/>
      <c r="G346" s="1"/>
      <c r="H346" s="1"/>
      <c r="I346" s="1"/>
      <c r="J346" s="1"/>
      <c r="K346" s="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</row>
    <row r="347" spans="1:35" ht="12.75" customHeight="1" x14ac:dyDescent="0.25">
      <c r="A347" s="1"/>
      <c r="B347" s="4"/>
      <c r="C347" s="1"/>
      <c r="D347" s="1"/>
      <c r="E347" s="1"/>
      <c r="F347" s="1"/>
      <c r="G347" s="1"/>
      <c r="H347" s="1"/>
      <c r="I347" s="1"/>
      <c r="J347" s="1"/>
      <c r="K347" s="1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</row>
    <row r="348" spans="1:35" ht="12.75" customHeight="1" x14ac:dyDescent="0.25">
      <c r="A348" s="1"/>
      <c r="B348" s="4"/>
      <c r="C348" s="1"/>
      <c r="D348" s="1"/>
      <c r="E348" s="1"/>
      <c r="F348" s="1"/>
      <c r="G348" s="1"/>
      <c r="H348" s="1"/>
      <c r="I348" s="1"/>
      <c r="J348" s="1"/>
      <c r="K348" s="1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</row>
    <row r="349" spans="1:35" ht="12.75" customHeight="1" x14ac:dyDescent="0.25">
      <c r="A349" s="1"/>
      <c r="B349" s="4"/>
      <c r="C349" s="1"/>
      <c r="D349" s="1"/>
      <c r="E349" s="1"/>
      <c r="F349" s="1"/>
      <c r="G349" s="1"/>
      <c r="H349" s="1"/>
      <c r="I349" s="1"/>
      <c r="J349" s="1"/>
      <c r="K349" s="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</row>
    <row r="350" spans="1:35" ht="12.75" customHeight="1" x14ac:dyDescent="0.25">
      <c r="A350" s="1"/>
      <c r="B350" s="4"/>
      <c r="C350" s="1"/>
      <c r="D350" s="1"/>
      <c r="E350" s="1"/>
      <c r="F350" s="1"/>
      <c r="G350" s="1"/>
      <c r="H350" s="1"/>
      <c r="I350" s="1"/>
      <c r="J350" s="1"/>
      <c r="K350" s="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</row>
    <row r="351" spans="1:35" ht="12.75" customHeight="1" x14ac:dyDescent="0.25">
      <c r="A351" s="1"/>
      <c r="B351" s="4"/>
      <c r="C351" s="1"/>
      <c r="D351" s="1"/>
      <c r="E351" s="1"/>
      <c r="F351" s="1"/>
      <c r="G351" s="1"/>
      <c r="H351" s="1"/>
      <c r="I351" s="1"/>
      <c r="J351" s="1"/>
      <c r="K351" s="1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</row>
    <row r="352" spans="1:35" ht="12.75" customHeight="1" x14ac:dyDescent="0.25">
      <c r="A352" s="1"/>
      <c r="B352" s="4"/>
      <c r="C352" s="1"/>
      <c r="D352" s="1"/>
      <c r="E352" s="1"/>
      <c r="F352" s="1"/>
      <c r="G352" s="1"/>
      <c r="H352" s="1"/>
      <c r="I352" s="1"/>
      <c r="J352" s="1"/>
      <c r="K352" s="1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</row>
    <row r="353" spans="1:35" ht="12.75" customHeight="1" x14ac:dyDescent="0.25">
      <c r="A353" s="1"/>
      <c r="B353" s="4"/>
      <c r="C353" s="1"/>
      <c r="D353" s="1"/>
      <c r="E353" s="1"/>
      <c r="F353" s="1"/>
      <c r="G353" s="1"/>
      <c r="H353" s="1"/>
      <c r="I353" s="1"/>
      <c r="J353" s="1"/>
      <c r="K353" s="1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</row>
    <row r="354" spans="1:35" ht="12.75" customHeight="1" x14ac:dyDescent="0.25">
      <c r="A354" s="1"/>
      <c r="B354" s="4"/>
      <c r="C354" s="1"/>
      <c r="D354" s="1"/>
      <c r="E354" s="1"/>
      <c r="F354" s="1"/>
      <c r="G354" s="1"/>
      <c r="H354" s="1"/>
      <c r="I354" s="1"/>
      <c r="J354" s="1"/>
      <c r="K354" s="1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</row>
    <row r="355" spans="1:35" ht="12.75" customHeight="1" x14ac:dyDescent="0.25">
      <c r="A355" s="1"/>
      <c r="B355" s="4"/>
      <c r="C355" s="1"/>
      <c r="D355" s="1"/>
      <c r="E355" s="1"/>
      <c r="F355" s="1"/>
      <c r="G355" s="1"/>
      <c r="H355" s="1"/>
      <c r="I355" s="1"/>
      <c r="J355" s="1"/>
      <c r="K355" s="1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</row>
    <row r="356" spans="1:35" ht="12.75" customHeight="1" x14ac:dyDescent="0.25">
      <c r="A356" s="1"/>
      <c r="B356" s="4"/>
      <c r="C356" s="1"/>
      <c r="D356" s="1"/>
      <c r="E356" s="1"/>
      <c r="F356" s="1"/>
      <c r="G356" s="1"/>
      <c r="H356" s="1"/>
      <c r="I356" s="1"/>
      <c r="J356" s="1"/>
      <c r="K356" s="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</row>
    <row r="357" spans="1:35" ht="12.75" customHeight="1" x14ac:dyDescent="0.25">
      <c r="A357" s="1"/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</row>
    <row r="358" spans="1:35" ht="12.75" customHeight="1" x14ac:dyDescent="0.25">
      <c r="A358" s="1"/>
      <c r="B358" s="4"/>
      <c r="C358" s="1"/>
      <c r="D358" s="1"/>
      <c r="E358" s="1"/>
      <c r="F358" s="1"/>
      <c r="G358" s="1"/>
      <c r="H358" s="1"/>
      <c r="I358" s="1"/>
      <c r="J358" s="1"/>
      <c r="K358" s="1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</row>
    <row r="359" spans="1:35" ht="12.75" customHeight="1" x14ac:dyDescent="0.25">
      <c r="A359" s="1"/>
      <c r="B359" s="4"/>
      <c r="C359" s="1"/>
      <c r="D359" s="1"/>
      <c r="E359" s="1"/>
      <c r="F359" s="1"/>
      <c r="G359" s="1"/>
      <c r="H359" s="1"/>
      <c r="I359" s="1"/>
      <c r="J359" s="1"/>
      <c r="K359" s="1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</row>
    <row r="360" spans="1:35" ht="12.75" customHeight="1" x14ac:dyDescent="0.25">
      <c r="A360" s="1"/>
      <c r="B360" s="4"/>
      <c r="C360" s="1"/>
      <c r="D360" s="1"/>
      <c r="E360" s="1"/>
      <c r="F360" s="1"/>
      <c r="G360" s="1"/>
      <c r="H360" s="1"/>
      <c r="I360" s="1"/>
      <c r="J360" s="1"/>
      <c r="K360" s="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</row>
    <row r="361" spans="1:35" ht="12.75" customHeight="1" x14ac:dyDescent="0.25">
      <c r="A361" s="1"/>
      <c r="B361" s="4"/>
      <c r="C361" s="1"/>
      <c r="D361" s="1"/>
      <c r="E361" s="1"/>
      <c r="F361" s="1"/>
      <c r="G361" s="1"/>
      <c r="H361" s="1"/>
      <c r="I361" s="1"/>
      <c r="J361" s="1"/>
      <c r="K361" s="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</row>
    <row r="362" spans="1:35" ht="12.75" customHeight="1" x14ac:dyDescent="0.25">
      <c r="A362" s="1"/>
      <c r="B362" s="4"/>
      <c r="C362" s="1"/>
      <c r="D362" s="1"/>
      <c r="E362" s="1"/>
      <c r="F362" s="1"/>
      <c r="G362" s="1"/>
      <c r="H362" s="1"/>
      <c r="I362" s="1"/>
      <c r="J362" s="1"/>
      <c r="K362" s="1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</row>
    <row r="363" spans="1:35" ht="12.75" customHeight="1" x14ac:dyDescent="0.25">
      <c r="A363" s="1"/>
      <c r="B363" s="4"/>
      <c r="C363" s="1"/>
      <c r="D363" s="1"/>
      <c r="E363" s="1"/>
      <c r="F363" s="1"/>
      <c r="G363" s="1"/>
      <c r="H363" s="1"/>
      <c r="I363" s="1"/>
      <c r="J363" s="1"/>
      <c r="K363" s="1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</row>
    <row r="364" spans="1:35" ht="12.75" customHeight="1" x14ac:dyDescent="0.25">
      <c r="A364" s="1"/>
      <c r="B364" s="4"/>
      <c r="C364" s="1"/>
      <c r="D364" s="1"/>
      <c r="E364" s="1"/>
      <c r="F364" s="1"/>
      <c r="G364" s="1"/>
      <c r="H364" s="1"/>
      <c r="I364" s="1"/>
      <c r="J364" s="1"/>
      <c r="K364" s="1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</row>
    <row r="365" spans="1:35" ht="12.75" customHeight="1" x14ac:dyDescent="0.25">
      <c r="A365" s="1"/>
      <c r="B365" s="4"/>
      <c r="C365" s="1"/>
      <c r="D365" s="1"/>
      <c r="E365" s="1"/>
      <c r="F365" s="1"/>
      <c r="G365" s="1"/>
      <c r="H365" s="1"/>
      <c r="I365" s="1"/>
      <c r="J365" s="1"/>
      <c r="K365" s="1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</row>
    <row r="366" spans="1:35" ht="12.75" customHeight="1" x14ac:dyDescent="0.25">
      <c r="A366" s="1"/>
      <c r="B366" s="4"/>
      <c r="C366" s="1"/>
      <c r="D366" s="1"/>
      <c r="E366" s="1"/>
      <c r="F366" s="1"/>
      <c r="G366" s="1"/>
      <c r="H366" s="1"/>
      <c r="I366" s="1"/>
      <c r="J366" s="1"/>
      <c r="K366" s="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</row>
    <row r="367" spans="1:35" ht="12.75" customHeight="1" x14ac:dyDescent="0.25">
      <c r="A367" s="1"/>
      <c r="B367" s="4"/>
      <c r="C367" s="1"/>
      <c r="D367" s="1"/>
      <c r="E367" s="1"/>
      <c r="F367" s="1"/>
      <c r="G367" s="1"/>
      <c r="H367" s="1"/>
      <c r="I367" s="1"/>
      <c r="J367" s="1"/>
      <c r="K367" s="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</row>
    <row r="368" spans="1:35" ht="12.75" customHeight="1" x14ac:dyDescent="0.25">
      <c r="A368" s="1"/>
      <c r="B368" s="4"/>
      <c r="C368" s="1"/>
      <c r="D368" s="1"/>
      <c r="E368" s="1"/>
      <c r="F368" s="1"/>
      <c r="G368" s="1"/>
      <c r="H368" s="1"/>
      <c r="I368" s="1"/>
      <c r="J368" s="1"/>
      <c r="K368" s="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</row>
    <row r="369" spans="1:35" ht="12.75" customHeight="1" x14ac:dyDescent="0.25">
      <c r="A369" s="1"/>
      <c r="B369" s="4"/>
      <c r="C369" s="1"/>
      <c r="D369" s="1"/>
      <c r="E369" s="1"/>
      <c r="F369" s="1"/>
      <c r="G369" s="1"/>
      <c r="H369" s="1"/>
      <c r="I369" s="1"/>
      <c r="J369" s="1"/>
      <c r="K369" s="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</row>
    <row r="370" spans="1:35" ht="12.75" customHeight="1" x14ac:dyDescent="0.25">
      <c r="A370" s="1"/>
      <c r="B370" s="4"/>
      <c r="C370" s="1"/>
      <c r="D370" s="1"/>
      <c r="E370" s="1"/>
      <c r="F370" s="1"/>
      <c r="G370" s="1"/>
      <c r="H370" s="1"/>
      <c r="I370" s="1"/>
      <c r="J370" s="1"/>
      <c r="K370" s="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</row>
    <row r="371" spans="1:35" ht="12.75" customHeight="1" x14ac:dyDescent="0.25">
      <c r="A371" s="1"/>
      <c r="B371" s="4"/>
      <c r="C371" s="1"/>
      <c r="D371" s="1"/>
      <c r="E371" s="1"/>
      <c r="F371" s="1"/>
      <c r="G371" s="1"/>
      <c r="H371" s="1"/>
      <c r="I371" s="1"/>
      <c r="J371" s="1"/>
      <c r="K371" s="1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</row>
    <row r="372" spans="1:35" ht="12.75" customHeight="1" x14ac:dyDescent="0.25">
      <c r="A372" s="1"/>
      <c r="B372" s="4"/>
      <c r="C372" s="1"/>
      <c r="D372" s="1"/>
      <c r="E372" s="1"/>
      <c r="F372" s="1"/>
      <c r="G372" s="1"/>
      <c r="H372" s="1"/>
      <c r="I372" s="1"/>
      <c r="J372" s="1"/>
      <c r="K372" s="1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</row>
    <row r="373" spans="1:35" ht="12.75" customHeight="1" x14ac:dyDescent="0.25">
      <c r="A373" s="1"/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</row>
    <row r="374" spans="1:35" ht="12.75" customHeight="1" x14ac:dyDescent="0.25">
      <c r="A374" s="1"/>
      <c r="B374" s="4"/>
      <c r="C374" s="1"/>
      <c r="D374" s="1"/>
      <c r="E374" s="1"/>
      <c r="F374" s="1"/>
      <c r="G374" s="1"/>
      <c r="H374" s="1"/>
      <c r="I374" s="1"/>
      <c r="J374" s="1"/>
      <c r="K374" s="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</row>
    <row r="375" spans="1:35" ht="12.75" customHeight="1" x14ac:dyDescent="0.25">
      <c r="A375" s="1"/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</row>
    <row r="376" spans="1:35" ht="12.75" customHeight="1" x14ac:dyDescent="0.25">
      <c r="A376" s="1"/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</row>
    <row r="377" spans="1:35" ht="12.75" customHeight="1" x14ac:dyDescent="0.25">
      <c r="A377" s="1"/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</row>
    <row r="378" spans="1:35" ht="12.75" customHeight="1" x14ac:dyDescent="0.25">
      <c r="A378" s="1"/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</row>
    <row r="379" spans="1:35" ht="12.75" customHeight="1" x14ac:dyDescent="0.25">
      <c r="A379" s="1"/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</row>
    <row r="380" spans="1:35" ht="12.75" customHeight="1" x14ac:dyDescent="0.25">
      <c r="A380" s="1"/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</row>
    <row r="381" spans="1:35" ht="12.75" customHeight="1" x14ac:dyDescent="0.25">
      <c r="A381" s="1"/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</row>
    <row r="382" spans="1:35" ht="12.75" customHeight="1" x14ac:dyDescent="0.25">
      <c r="A382" s="1"/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</row>
    <row r="383" spans="1:35" ht="12.75" customHeight="1" x14ac:dyDescent="0.25">
      <c r="A383" s="1"/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</row>
    <row r="384" spans="1:35" ht="12.75" customHeight="1" x14ac:dyDescent="0.25">
      <c r="A384" s="1"/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</row>
    <row r="385" spans="1:35" ht="12.75" customHeight="1" x14ac:dyDescent="0.25">
      <c r="A385" s="1"/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</row>
    <row r="386" spans="1:35" ht="12.75" customHeight="1" x14ac:dyDescent="0.25">
      <c r="A386" s="1"/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</row>
    <row r="387" spans="1:35" ht="12.75" customHeight="1" x14ac:dyDescent="0.25">
      <c r="A387" s="1"/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</row>
    <row r="388" spans="1:35" ht="12.75" customHeight="1" x14ac:dyDescent="0.25">
      <c r="A388" s="1"/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</row>
    <row r="389" spans="1:35" ht="12.75" customHeight="1" x14ac:dyDescent="0.25">
      <c r="A389" s="1"/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</row>
    <row r="390" spans="1:35" ht="12.75" customHeight="1" x14ac:dyDescent="0.25">
      <c r="A390" s="1"/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</row>
    <row r="391" spans="1:35" ht="12.75" customHeight="1" x14ac:dyDescent="0.25">
      <c r="A391" s="1"/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</row>
    <row r="392" spans="1:35" ht="12.75" customHeight="1" x14ac:dyDescent="0.25">
      <c r="A392" s="1"/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</row>
    <row r="393" spans="1:35" ht="12.75" customHeight="1" x14ac:dyDescent="0.25">
      <c r="A393" s="1"/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</row>
    <row r="394" spans="1:35" ht="12.75" customHeight="1" x14ac:dyDescent="0.25">
      <c r="A394" s="1"/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</row>
    <row r="395" spans="1:35" ht="12.75" customHeight="1" x14ac:dyDescent="0.25">
      <c r="A395" s="1"/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</row>
    <row r="396" spans="1:35" ht="12.75" customHeight="1" x14ac:dyDescent="0.25">
      <c r="A396" s="1"/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</row>
    <row r="397" spans="1:35" ht="12.75" customHeight="1" x14ac:dyDescent="0.25">
      <c r="A397" s="1"/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</row>
    <row r="398" spans="1:35" ht="12.75" customHeight="1" x14ac:dyDescent="0.25">
      <c r="A398" s="1"/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</row>
    <row r="399" spans="1:35" ht="12.75" customHeight="1" x14ac:dyDescent="0.25">
      <c r="A399" s="1"/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</row>
    <row r="400" spans="1:35" ht="12.75" customHeight="1" x14ac:dyDescent="0.25">
      <c r="A400" s="1"/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</row>
    <row r="401" spans="1:35" ht="12.75" customHeight="1" x14ac:dyDescent="0.25">
      <c r="A401" s="1"/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</row>
    <row r="402" spans="1:35" ht="12.75" customHeight="1" x14ac:dyDescent="0.25">
      <c r="A402" s="1"/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</row>
    <row r="403" spans="1:35" ht="12.75" customHeight="1" x14ac:dyDescent="0.25">
      <c r="A403" s="1"/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</row>
    <row r="404" spans="1:35" ht="12.75" customHeight="1" x14ac:dyDescent="0.25">
      <c r="A404" s="1"/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</row>
    <row r="405" spans="1:35" ht="12.75" customHeight="1" x14ac:dyDescent="0.25">
      <c r="A405" s="1"/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</row>
    <row r="406" spans="1:35" ht="12.75" customHeight="1" x14ac:dyDescent="0.25">
      <c r="A406" s="1"/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</row>
    <row r="407" spans="1:35" ht="12.75" customHeight="1" x14ac:dyDescent="0.25">
      <c r="A407" s="1"/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</row>
    <row r="408" spans="1:35" ht="12.75" customHeight="1" x14ac:dyDescent="0.25">
      <c r="A408" s="1"/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</row>
    <row r="409" spans="1:35" ht="12.75" customHeight="1" x14ac:dyDescent="0.25">
      <c r="A409" s="1"/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</row>
    <row r="410" spans="1:35" ht="12.75" customHeight="1" x14ac:dyDescent="0.25">
      <c r="A410" s="1"/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</row>
    <row r="411" spans="1:35" ht="12.75" customHeight="1" x14ac:dyDescent="0.25">
      <c r="A411" s="1"/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</row>
    <row r="412" spans="1:35" ht="12.75" customHeight="1" x14ac:dyDescent="0.25">
      <c r="A412" s="1"/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</row>
    <row r="413" spans="1:35" ht="12.75" customHeight="1" x14ac:dyDescent="0.25">
      <c r="A413" s="1"/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</row>
    <row r="414" spans="1:35" ht="12.75" customHeight="1" x14ac:dyDescent="0.25">
      <c r="A414" s="1"/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</row>
    <row r="415" spans="1:35" ht="12.75" customHeight="1" x14ac:dyDescent="0.25">
      <c r="A415" s="1"/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</row>
    <row r="416" spans="1:35" ht="12.75" customHeight="1" x14ac:dyDescent="0.25">
      <c r="A416" s="1"/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</row>
    <row r="417" spans="1:35" ht="12.75" customHeight="1" x14ac:dyDescent="0.25">
      <c r="A417" s="1"/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</row>
    <row r="418" spans="1:35" ht="12.75" customHeight="1" x14ac:dyDescent="0.25">
      <c r="A418" s="1"/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</row>
    <row r="419" spans="1:35" ht="12.75" customHeight="1" x14ac:dyDescent="0.25">
      <c r="A419" s="1"/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</row>
    <row r="420" spans="1:35" ht="12.75" customHeight="1" x14ac:dyDescent="0.25">
      <c r="A420" s="1"/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</row>
    <row r="421" spans="1:35" ht="12.75" customHeight="1" x14ac:dyDescent="0.25">
      <c r="A421" s="1"/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</row>
    <row r="422" spans="1:35" ht="12.75" customHeight="1" x14ac:dyDescent="0.25">
      <c r="A422" s="1"/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</row>
    <row r="423" spans="1:35" ht="12.75" customHeight="1" x14ac:dyDescent="0.25">
      <c r="A423" s="1"/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</row>
    <row r="424" spans="1:35" ht="12.75" customHeight="1" x14ac:dyDescent="0.25">
      <c r="A424" s="1"/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</row>
    <row r="425" spans="1:35" ht="12.75" customHeight="1" x14ac:dyDescent="0.25">
      <c r="A425" s="1"/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</row>
    <row r="426" spans="1:35" ht="12.75" customHeight="1" x14ac:dyDescent="0.25">
      <c r="A426" s="1"/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</row>
    <row r="427" spans="1:35" ht="12.75" customHeight="1" x14ac:dyDescent="0.25">
      <c r="A427" s="1"/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</row>
    <row r="428" spans="1:35" ht="12.75" customHeight="1" x14ac:dyDescent="0.25">
      <c r="A428" s="1"/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</row>
    <row r="429" spans="1:35" ht="12.75" customHeight="1" x14ac:dyDescent="0.25">
      <c r="A429" s="1"/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</row>
    <row r="430" spans="1:35" ht="12.75" customHeight="1" x14ac:dyDescent="0.25">
      <c r="A430" s="1"/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</row>
    <row r="431" spans="1:35" ht="12.75" customHeight="1" x14ac:dyDescent="0.25">
      <c r="A431" s="1"/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</row>
    <row r="432" spans="1:35" ht="12.75" customHeight="1" x14ac:dyDescent="0.25">
      <c r="A432" s="1"/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</row>
    <row r="433" spans="1:35" ht="12.75" customHeight="1" x14ac:dyDescent="0.25">
      <c r="A433" s="1"/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</row>
    <row r="434" spans="1:35" ht="12.75" customHeight="1" x14ac:dyDescent="0.25">
      <c r="A434" s="1"/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</row>
    <row r="435" spans="1:35" ht="12.75" customHeight="1" x14ac:dyDescent="0.25">
      <c r="A435" s="1"/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</row>
    <row r="436" spans="1:35" ht="12.75" customHeight="1" x14ac:dyDescent="0.25">
      <c r="A436" s="1"/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</row>
    <row r="437" spans="1:35" ht="12.75" customHeight="1" x14ac:dyDescent="0.25">
      <c r="A437" s="1"/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</row>
    <row r="438" spans="1:35" ht="12.75" customHeight="1" x14ac:dyDescent="0.25">
      <c r="A438" s="1"/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</row>
    <row r="439" spans="1:35" ht="12.75" customHeight="1" x14ac:dyDescent="0.25">
      <c r="A439" s="1"/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</row>
    <row r="440" spans="1:35" ht="12.75" customHeight="1" x14ac:dyDescent="0.25">
      <c r="A440" s="1"/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</row>
    <row r="441" spans="1:35" ht="12.75" customHeight="1" x14ac:dyDescent="0.25">
      <c r="A441" s="1"/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</row>
    <row r="442" spans="1:35" ht="12.75" customHeight="1" x14ac:dyDescent="0.25">
      <c r="A442" s="1"/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</row>
    <row r="443" spans="1:35" ht="12.75" customHeight="1" x14ac:dyDescent="0.25">
      <c r="A443" s="1"/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</row>
    <row r="444" spans="1:35" ht="12.75" customHeight="1" x14ac:dyDescent="0.25">
      <c r="A444" s="1"/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</row>
    <row r="445" spans="1:35" ht="12.75" customHeight="1" x14ac:dyDescent="0.25">
      <c r="A445" s="1"/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</row>
    <row r="446" spans="1:35" ht="12.75" customHeight="1" x14ac:dyDescent="0.25">
      <c r="A446" s="1"/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</row>
    <row r="447" spans="1:35" ht="12.75" customHeight="1" x14ac:dyDescent="0.25">
      <c r="A447" s="1"/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</row>
    <row r="448" spans="1:35" ht="12.75" customHeight="1" x14ac:dyDescent="0.25">
      <c r="A448" s="1"/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</row>
    <row r="449" spans="1:35" ht="12.75" customHeight="1" x14ac:dyDescent="0.25">
      <c r="A449" s="1"/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</row>
    <row r="450" spans="1:35" ht="12.75" customHeight="1" x14ac:dyDescent="0.25">
      <c r="A450" s="1"/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</row>
    <row r="451" spans="1:35" ht="12.75" customHeight="1" x14ac:dyDescent="0.25">
      <c r="A451" s="1"/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</row>
    <row r="452" spans="1:35" ht="12.75" customHeight="1" x14ac:dyDescent="0.25">
      <c r="A452" s="1"/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</row>
    <row r="453" spans="1:35" ht="12.75" customHeight="1" x14ac:dyDescent="0.25">
      <c r="A453" s="1"/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</row>
    <row r="454" spans="1:35" ht="12.75" customHeight="1" x14ac:dyDescent="0.25">
      <c r="A454" s="1"/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</row>
    <row r="455" spans="1:35" ht="12.75" customHeight="1" x14ac:dyDescent="0.25">
      <c r="A455" s="1"/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</row>
    <row r="456" spans="1:35" ht="12.75" customHeight="1" x14ac:dyDescent="0.25">
      <c r="A456" s="1"/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</row>
    <row r="457" spans="1:35" ht="12.75" customHeight="1" x14ac:dyDescent="0.25">
      <c r="A457" s="1"/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</row>
    <row r="458" spans="1:35" ht="12.75" customHeight="1" x14ac:dyDescent="0.25">
      <c r="A458" s="1"/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</row>
    <row r="459" spans="1:35" ht="12.75" customHeight="1" x14ac:dyDescent="0.25">
      <c r="A459" s="1"/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</row>
    <row r="460" spans="1:35" ht="12.75" customHeight="1" x14ac:dyDescent="0.25">
      <c r="A460" s="1"/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</row>
    <row r="461" spans="1:35" ht="12.75" customHeight="1" x14ac:dyDescent="0.25">
      <c r="A461" s="1"/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</row>
    <row r="462" spans="1:35" ht="12.75" customHeight="1" x14ac:dyDescent="0.25">
      <c r="A462" s="1"/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</row>
    <row r="463" spans="1:35" ht="12.75" customHeight="1" x14ac:dyDescent="0.25">
      <c r="A463" s="1"/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</row>
    <row r="464" spans="1:35" ht="12.75" customHeight="1" x14ac:dyDescent="0.25">
      <c r="A464" s="1"/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</row>
    <row r="465" spans="1:35" ht="12.75" customHeight="1" x14ac:dyDescent="0.25">
      <c r="A465" s="1"/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</row>
    <row r="466" spans="1:35" ht="12.75" customHeight="1" x14ac:dyDescent="0.25">
      <c r="A466" s="1"/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</row>
    <row r="467" spans="1:35" ht="12.75" customHeight="1" x14ac:dyDescent="0.25">
      <c r="A467" s="1"/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</row>
    <row r="468" spans="1:35" ht="12.75" customHeight="1" x14ac:dyDescent="0.25">
      <c r="A468" s="1"/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</row>
    <row r="469" spans="1:35" ht="12.75" customHeight="1" x14ac:dyDescent="0.25">
      <c r="A469" s="1"/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</row>
    <row r="470" spans="1:35" ht="12.75" customHeight="1" x14ac:dyDescent="0.25">
      <c r="A470" s="1"/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</row>
    <row r="471" spans="1:35" ht="12.75" customHeight="1" x14ac:dyDescent="0.25">
      <c r="A471" s="1"/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</row>
    <row r="472" spans="1:35" ht="12.75" customHeight="1" x14ac:dyDescent="0.25">
      <c r="A472" s="1"/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</row>
    <row r="473" spans="1:35" ht="12.75" customHeight="1" x14ac:dyDescent="0.25">
      <c r="A473" s="1"/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</row>
    <row r="474" spans="1:35" ht="12.75" customHeight="1" x14ac:dyDescent="0.25">
      <c r="A474" s="1"/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</row>
    <row r="475" spans="1:35" ht="12.75" customHeight="1" x14ac:dyDescent="0.25">
      <c r="A475" s="1"/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</row>
    <row r="476" spans="1:35" ht="12.75" customHeight="1" x14ac:dyDescent="0.25">
      <c r="A476" s="1"/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</row>
    <row r="477" spans="1:35" ht="12.75" customHeight="1" x14ac:dyDescent="0.25">
      <c r="A477" s="1"/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</row>
    <row r="478" spans="1:35" ht="12.75" customHeight="1" x14ac:dyDescent="0.25">
      <c r="A478" s="1"/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</row>
    <row r="479" spans="1:35" ht="12.75" customHeight="1" x14ac:dyDescent="0.25">
      <c r="A479" s="1"/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</row>
    <row r="480" spans="1:35" ht="12.75" customHeight="1" x14ac:dyDescent="0.25">
      <c r="A480" s="1"/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</row>
    <row r="481" spans="1:35" ht="12.75" customHeight="1" x14ac:dyDescent="0.25">
      <c r="A481" s="1"/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</row>
    <row r="482" spans="1:35" ht="12.75" customHeight="1" x14ac:dyDescent="0.25">
      <c r="A482" s="1"/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</row>
    <row r="483" spans="1:35" ht="12.75" customHeight="1" x14ac:dyDescent="0.25">
      <c r="A483" s="1"/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</row>
    <row r="484" spans="1:35" ht="12.75" customHeight="1" x14ac:dyDescent="0.25">
      <c r="A484" s="1"/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</row>
    <row r="485" spans="1:35" ht="12.75" customHeight="1" x14ac:dyDescent="0.25">
      <c r="A485" s="1"/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</row>
    <row r="486" spans="1:35" ht="12.75" customHeight="1" x14ac:dyDescent="0.25">
      <c r="A486" s="1"/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</row>
    <row r="487" spans="1:35" ht="12.75" customHeight="1" x14ac:dyDescent="0.25">
      <c r="A487" s="1"/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</row>
    <row r="488" spans="1:35" ht="12.75" customHeight="1" x14ac:dyDescent="0.25">
      <c r="A488" s="1"/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</row>
    <row r="489" spans="1:35" ht="12.75" customHeight="1" x14ac:dyDescent="0.25">
      <c r="A489" s="1"/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</row>
    <row r="490" spans="1:35" ht="12.75" customHeight="1" x14ac:dyDescent="0.25">
      <c r="A490" s="1"/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</row>
    <row r="491" spans="1:35" ht="12.75" customHeight="1" x14ac:dyDescent="0.25">
      <c r="A491" s="1"/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</row>
    <row r="492" spans="1:35" ht="12.75" customHeight="1" x14ac:dyDescent="0.25">
      <c r="A492" s="1"/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</row>
    <row r="493" spans="1:35" ht="12.75" customHeight="1" x14ac:dyDescent="0.25">
      <c r="A493" s="1"/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</row>
    <row r="494" spans="1:35" ht="12.75" customHeight="1" x14ac:dyDescent="0.25">
      <c r="A494" s="1"/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</row>
    <row r="495" spans="1:35" ht="12.75" customHeight="1" x14ac:dyDescent="0.25">
      <c r="A495" s="1"/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</row>
    <row r="496" spans="1:35" ht="12.75" customHeight="1" x14ac:dyDescent="0.25">
      <c r="A496" s="1"/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</row>
    <row r="497" spans="1:35" ht="12.75" customHeight="1" x14ac:dyDescent="0.25">
      <c r="A497" s="1"/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</row>
    <row r="498" spans="1:35" ht="12.75" customHeight="1" x14ac:dyDescent="0.25">
      <c r="A498" s="1"/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</row>
    <row r="499" spans="1:35" ht="12.75" customHeight="1" x14ac:dyDescent="0.25">
      <c r="A499" s="1"/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</row>
    <row r="500" spans="1:35" ht="12.75" customHeight="1" x14ac:dyDescent="0.25">
      <c r="A500" s="1"/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</row>
    <row r="501" spans="1:35" ht="12.75" customHeight="1" x14ac:dyDescent="0.25">
      <c r="A501" s="1"/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</row>
    <row r="502" spans="1:35" ht="12.75" customHeight="1" x14ac:dyDescent="0.25">
      <c r="A502" s="1"/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</row>
    <row r="503" spans="1:35" ht="12.75" customHeight="1" x14ac:dyDescent="0.25">
      <c r="A503" s="1"/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</row>
    <row r="504" spans="1:35" ht="12.75" customHeight="1" x14ac:dyDescent="0.25">
      <c r="A504" s="1"/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</row>
    <row r="505" spans="1:35" ht="12.75" customHeight="1" x14ac:dyDescent="0.25">
      <c r="A505" s="1"/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</row>
    <row r="506" spans="1:35" ht="12.75" customHeight="1" x14ac:dyDescent="0.25">
      <c r="A506" s="1"/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</row>
    <row r="507" spans="1:35" ht="12.75" customHeight="1" x14ac:dyDescent="0.25">
      <c r="A507" s="1"/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</row>
    <row r="508" spans="1:35" ht="12.75" customHeight="1" x14ac:dyDescent="0.25">
      <c r="A508" s="1"/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</row>
    <row r="509" spans="1:35" ht="12.75" customHeight="1" x14ac:dyDescent="0.25">
      <c r="A509" s="1"/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</row>
    <row r="510" spans="1:35" ht="12.75" customHeight="1" x14ac:dyDescent="0.25">
      <c r="A510" s="1"/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</row>
    <row r="511" spans="1:35" ht="12.75" customHeight="1" x14ac:dyDescent="0.25">
      <c r="A511" s="1"/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</row>
    <row r="512" spans="1:35" ht="12.75" customHeight="1" x14ac:dyDescent="0.25">
      <c r="A512" s="1"/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</row>
    <row r="513" spans="1:35" ht="12.75" customHeight="1" x14ac:dyDescent="0.25">
      <c r="A513" s="1"/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</row>
    <row r="514" spans="1:35" ht="12.75" customHeight="1" x14ac:dyDescent="0.25">
      <c r="A514" s="1"/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</row>
    <row r="515" spans="1:35" ht="12.75" customHeight="1" x14ac:dyDescent="0.25">
      <c r="A515" s="1"/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</row>
    <row r="516" spans="1:35" ht="12.75" customHeight="1" x14ac:dyDescent="0.25">
      <c r="A516" s="1"/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</row>
    <row r="517" spans="1:35" ht="12.75" customHeight="1" x14ac:dyDescent="0.25">
      <c r="A517" s="1"/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</row>
    <row r="518" spans="1:35" ht="12.75" customHeight="1" x14ac:dyDescent="0.25">
      <c r="A518" s="1"/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</row>
    <row r="519" spans="1:35" ht="12.75" customHeight="1" x14ac:dyDescent="0.25">
      <c r="A519" s="1"/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</row>
    <row r="520" spans="1:35" ht="12.75" customHeight="1" x14ac:dyDescent="0.25">
      <c r="A520" s="1"/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</row>
    <row r="521" spans="1:35" ht="12.75" customHeight="1" x14ac:dyDescent="0.25">
      <c r="A521" s="1"/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</row>
    <row r="522" spans="1:35" ht="12.75" customHeight="1" x14ac:dyDescent="0.25">
      <c r="A522" s="1"/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</row>
    <row r="523" spans="1:35" ht="12.75" customHeight="1" x14ac:dyDescent="0.25">
      <c r="A523" s="1"/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</row>
    <row r="524" spans="1:35" ht="12.75" customHeight="1" x14ac:dyDescent="0.25">
      <c r="A524" s="1"/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</row>
    <row r="525" spans="1:35" ht="12.75" customHeight="1" x14ac:dyDescent="0.25">
      <c r="A525" s="1"/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</row>
    <row r="526" spans="1:35" ht="12.75" customHeight="1" x14ac:dyDescent="0.25">
      <c r="A526" s="1"/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</row>
    <row r="527" spans="1:35" ht="12.75" customHeight="1" x14ac:dyDescent="0.25">
      <c r="A527" s="1"/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</row>
    <row r="528" spans="1:35" ht="12.75" customHeight="1" x14ac:dyDescent="0.25">
      <c r="A528" s="1"/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</row>
    <row r="529" spans="1:35" ht="12.75" customHeight="1" x14ac:dyDescent="0.25">
      <c r="A529" s="1"/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</row>
    <row r="530" spans="1:35" ht="12.75" customHeight="1" x14ac:dyDescent="0.25">
      <c r="A530" s="1"/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</row>
    <row r="531" spans="1:35" ht="12.75" customHeight="1" x14ac:dyDescent="0.25">
      <c r="A531" s="1"/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</row>
    <row r="532" spans="1:35" ht="12.75" customHeight="1" x14ac:dyDescent="0.25">
      <c r="A532" s="1"/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</row>
    <row r="533" spans="1:35" ht="12.75" customHeight="1" x14ac:dyDescent="0.25">
      <c r="A533" s="1"/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</row>
    <row r="534" spans="1:35" ht="12.75" customHeight="1" x14ac:dyDescent="0.25">
      <c r="A534" s="1"/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</row>
    <row r="535" spans="1:35" ht="12.75" customHeight="1" x14ac:dyDescent="0.25">
      <c r="A535" s="1"/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</row>
    <row r="536" spans="1:35" ht="12.75" customHeight="1" x14ac:dyDescent="0.25">
      <c r="A536" s="1"/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</row>
    <row r="537" spans="1:35" ht="12.75" customHeight="1" x14ac:dyDescent="0.25">
      <c r="A537" s="1"/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</row>
    <row r="538" spans="1:35" ht="12.75" customHeight="1" x14ac:dyDescent="0.25">
      <c r="A538" s="1"/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</row>
    <row r="539" spans="1:35" ht="12.75" customHeight="1" x14ac:dyDescent="0.25">
      <c r="A539" s="1"/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</row>
    <row r="540" spans="1:35" ht="12.75" customHeight="1" x14ac:dyDescent="0.25">
      <c r="A540" s="1"/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</row>
    <row r="541" spans="1:35" ht="12.75" customHeight="1" x14ac:dyDescent="0.25">
      <c r="A541" s="1"/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</row>
    <row r="542" spans="1:35" ht="12.75" customHeight="1" x14ac:dyDescent="0.25">
      <c r="A542" s="1"/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</row>
    <row r="543" spans="1:35" ht="12.75" customHeight="1" x14ac:dyDescent="0.25">
      <c r="A543" s="1"/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</row>
    <row r="544" spans="1:35" ht="12.75" customHeight="1" x14ac:dyDescent="0.25">
      <c r="A544" s="1"/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</row>
    <row r="545" spans="1:35" ht="12.75" customHeight="1" x14ac:dyDescent="0.25">
      <c r="A545" s="1"/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</row>
    <row r="546" spans="1:35" ht="12.75" customHeight="1" x14ac:dyDescent="0.25">
      <c r="A546" s="1"/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</row>
    <row r="547" spans="1:35" ht="12.75" customHeight="1" x14ac:dyDescent="0.25">
      <c r="A547" s="1"/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</row>
    <row r="548" spans="1:35" ht="12.75" customHeight="1" x14ac:dyDescent="0.25">
      <c r="A548" s="1"/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</row>
    <row r="549" spans="1:35" ht="12.75" customHeight="1" x14ac:dyDescent="0.25">
      <c r="A549" s="1"/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</row>
    <row r="550" spans="1:35" ht="12.75" customHeight="1" x14ac:dyDescent="0.25">
      <c r="A550" s="1"/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</row>
    <row r="551" spans="1:35" ht="12.75" customHeight="1" x14ac:dyDescent="0.25">
      <c r="A551" s="1"/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</row>
    <row r="552" spans="1:35" ht="12.75" customHeight="1" x14ac:dyDescent="0.25">
      <c r="A552" s="1"/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</row>
    <row r="553" spans="1:35" ht="12.75" customHeight="1" x14ac:dyDescent="0.25">
      <c r="A553" s="1"/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</row>
    <row r="554" spans="1:35" ht="12.75" customHeight="1" x14ac:dyDescent="0.25">
      <c r="A554" s="1"/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</row>
    <row r="555" spans="1:35" ht="12.75" customHeight="1" x14ac:dyDescent="0.25">
      <c r="A555" s="1"/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</row>
    <row r="556" spans="1:35" ht="12.75" customHeight="1" x14ac:dyDescent="0.25">
      <c r="A556" s="1"/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</row>
    <row r="557" spans="1:35" ht="12.75" customHeight="1" x14ac:dyDescent="0.25">
      <c r="A557" s="1"/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</row>
    <row r="558" spans="1:35" ht="12.75" customHeight="1" x14ac:dyDescent="0.25">
      <c r="A558" s="1"/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</row>
    <row r="559" spans="1:35" ht="12.75" customHeight="1" x14ac:dyDescent="0.25">
      <c r="A559" s="1"/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</row>
    <row r="560" spans="1:35" ht="12.75" customHeight="1" x14ac:dyDescent="0.25">
      <c r="A560" s="1"/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</row>
    <row r="561" spans="1:35" ht="12.75" customHeight="1" x14ac:dyDescent="0.25">
      <c r="A561" s="1"/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</row>
    <row r="562" spans="1:35" ht="12.75" customHeight="1" x14ac:dyDescent="0.25">
      <c r="A562" s="1"/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</row>
    <row r="563" spans="1:35" ht="12.75" customHeight="1" x14ac:dyDescent="0.25">
      <c r="A563" s="1"/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</row>
    <row r="564" spans="1:35" ht="12.75" customHeight="1" x14ac:dyDescent="0.25">
      <c r="A564" s="1"/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</row>
    <row r="565" spans="1:35" ht="12.75" customHeight="1" x14ac:dyDescent="0.25">
      <c r="A565" s="1"/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</row>
    <row r="566" spans="1:35" ht="12.75" customHeight="1" x14ac:dyDescent="0.25">
      <c r="A566" s="1"/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</row>
    <row r="567" spans="1:35" ht="12.75" customHeight="1" x14ac:dyDescent="0.25">
      <c r="A567" s="1"/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</row>
    <row r="568" spans="1:35" ht="12.75" customHeight="1" x14ac:dyDescent="0.25">
      <c r="A568" s="1"/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</row>
    <row r="569" spans="1:35" ht="12.75" customHeight="1" x14ac:dyDescent="0.25">
      <c r="A569" s="1"/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</row>
    <row r="570" spans="1:35" ht="12.75" customHeight="1" x14ac:dyDescent="0.25">
      <c r="A570" s="1"/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</row>
    <row r="571" spans="1:35" ht="12.75" customHeight="1" x14ac:dyDescent="0.25">
      <c r="A571" s="1"/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</row>
    <row r="572" spans="1:35" ht="12.75" customHeight="1" x14ac:dyDescent="0.25">
      <c r="A572" s="1"/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</row>
    <row r="573" spans="1:35" ht="12.75" customHeight="1" x14ac:dyDescent="0.25">
      <c r="A573" s="1"/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</row>
    <row r="574" spans="1:35" ht="12.75" customHeight="1" x14ac:dyDescent="0.25">
      <c r="A574" s="1"/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</row>
    <row r="575" spans="1:35" ht="12.75" customHeight="1" x14ac:dyDescent="0.25">
      <c r="A575" s="1"/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</row>
    <row r="576" spans="1:35" ht="12.75" customHeight="1" x14ac:dyDescent="0.25">
      <c r="A576" s="1"/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</row>
    <row r="577" spans="1:35" ht="12.75" customHeight="1" x14ac:dyDescent="0.25">
      <c r="A577" s="1"/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</row>
    <row r="578" spans="1:35" ht="12.75" customHeight="1" x14ac:dyDescent="0.25">
      <c r="A578" s="1"/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</row>
    <row r="579" spans="1:35" ht="12.75" customHeight="1" x14ac:dyDescent="0.25">
      <c r="A579" s="1"/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</row>
    <row r="580" spans="1:35" ht="12.75" customHeight="1" x14ac:dyDescent="0.25">
      <c r="A580" s="1"/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</row>
    <row r="581" spans="1:35" ht="12.75" customHeight="1" x14ac:dyDescent="0.25">
      <c r="A581" s="1"/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</row>
    <row r="582" spans="1:35" ht="12.75" customHeight="1" x14ac:dyDescent="0.25">
      <c r="A582" s="1"/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</row>
    <row r="583" spans="1:35" ht="12.75" customHeight="1" x14ac:dyDescent="0.25">
      <c r="A583" s="1"/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</row>
    <row r="584" spans="1:35" ht="12.75" customHeight="1" x14ac:dyDescent="0.25">
      <c r="A584" s="1"/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</row>
    <row r="585" spans="1:35" ht="12.75" customHeight="1" x14ac:dyDescent="0.25">
      <c r="A585" s="1"/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</row>
    <row r="586" spans="1:35" ht="12.75" customHeight="1" x14ac:dyDescent="0.25">
      <c r="A586" s="1"/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</row>
    <row r="587" spans="1:35" ht="12.75" customHeight="1" x14ac:dyDescent="0.25">
      <c r="A587" s="1"/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</row>
    <row r="588" spans="1:35" ht="12.75" customHeight="1" x14ac:dyDescent="0.25">
      <c r="A588" s="1"/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</row>
    <row r="589" spans="1:35" ht="12.75" customHeight="1" x14ac:dyDescent="0.25">
      <c r="A589" s="1"/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</row>
    <row r="590" spans="1:35" ht="12.75" customHeight="1" x14ac:dyDescent="0.25">
      <c r="A590" s="1"/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</row>
    <row r="591" spans="1:35" ht="12.75" customHeight="1" x14ac:dyDescent="0.25">
      <c r="A591" s="1"/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</row>
    <row r="592" spans="1:35" ht="12.75" customHeight="1" x14ac:dyDescent="0.25">
      <c r="A592" s="1"/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</row>
    <row r="593" spans="1:35" ht="12.75" customHeight="1" x14ac:dyDescent="0.25">
      <c r="A593" s="1"/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</row>
    <row r="594" spans="1:35" ht="12.75" customHeight="1" x14ac:dyDescent="0.25">
      <c r="A594" s="1"/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</row>
    <row r="595" spans="1:35" ht="12.75" customHeight="1" x14ac:dyDescent="0.25">
      <c r="A595" s="1"/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</row>
    <row r="596" spans="1:35" ht="12.75" customHeight="1" x14ac:dyDescent="0.25">
      <c r="A596" s="1"/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</row>
    <row r="597" spans="1:35" ht="12.75" customHeight="1" x14ac:dyDescent="0.25">
      <c r="A597" s="1"/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</row>
    <row r="598" spans="1:35" ht="12.75" customHeight="1" x14ac:dyDescent="0.25">
      <c r="A598" s="1"/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</row>
    <row r="599" spans="1:35" ht="12.75" customHeight="1" x14ac:dyDescent="0.25">
      <c r="A599" s="1"/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</row>
    <row r="600" spans="1:35" ht="12.75" customHeight="1" x14ac:dyDescent="0.25">
      <c r="A600" s="1"/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</row>
    <row r="601" spans="1:35" ht="12.75" customHeight="1" x14ac:dyDescent="0.25">
      <c r="A601" s="1"/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</row>
    <row r="602" spans="1:35" ht="12.75" customHeight="1" x14ac:dyDescent="0.25">
      <c r="A602" s="1"/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</row>
    <row r="603" spans="1:35" ht="12.75" customHeight="1" x14ac:dyDescent="0.25">
      <c r="A603" s="1"/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</row>
    <row r="604" spans="1:35" ht="12.75" customHeight="1" x14ac:dyDescent="0.25">
      <c r="A604" s="1"/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</row>
    <row r="605" spans="1:35" ht="12.75" customHeight="1" x14ac:dyDescent="0.25">
      <c r="A605" s="1"/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</row>
    <row r="606" spans="1:35" ht="12.75" customHeight="1" x14ac:dyDescent="0.25">
      <c r="A606" s="1"/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</row>
    <row r="607" spans="1:35" ht="12.75" customHeight="1" x14ac:dyDescent="0.25">
      <c r="A607" s="1"/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</row>
    <row r="608" spans="1:35" ht="12.75" customHeight="1" x14ac:dyDescent="0.25">
      <c r="A608" s="1"/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</row>
    <row r="609" spans="1:35" ht="12.75" customHeight="1" x14ac:dyDescent="0.25">
      <c r="A609" s="1"/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</row>
    <row r="610" spans="1:35" ht="12.75" customHeight="1" x14ac:dyDescent="0.25">
      <c r="A610" s="1"/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</row>
    <row r="611" spans="1:35" ht="12.75" customHeight="1" x14ac:dyDescent="0.25">
      <c r="A611" s="1"/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</row>
    <row r="612" spans="1:35" ht="12.75" customHeight="1" x14ac:dyDescent="0.25">
      <c r="A612" s="1"/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</row>
    <row r="613" spans="1:35" ht="12.75" customHeight="1" x14ac:dyDescent="0.25">
      <c r="A613" s="1"/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</row>
    <row r="614" spans="1:35" ht="12.75" customHeight="1" x14ac:dyDescent="0.25">
      <c r="A614" s="1"/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</row>
    <row r="615" spans="1:35" ht="12.75" customHeight="1" x14ac:dyDescent="0.25">
      <c r="A615" s="1"/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</row>
    <row r="616" spans="1:35" ht="12.75" customHeight="1" x14ac:dyDescent="0.25">
      <c r="A616" s="1"/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</row>
    <row r="617" spans="1:35" ht="12.75" customHeight="1" x14ac:dyDescent="0.25">
      <c r="A617" s="1"/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</row>
    <row r="618" spans="1:35" ht="12.75" customHeight="1" x14ac:dyDescent="0.25">
      <c r="A618" s="1"/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</row>
    <row r="619" spans="1:35" ht="12.75" customHeight="1" x14ac:dyDescent="0.25">
      <c r="A619" s="1"/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</row>
    <row r="620" spans="1:35" ht="12.75" customHeight="1" x14ac:dyDescent="0.25">
      <c r="A620" s="1"/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</row>
    <row r="621" spans="1:35" ht="12.75" customHeight="1" x14ac:dyDescent="0.25">
      <c r="A621" s="1"/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</row>
    <row r="622" spans="1:35" ht="12.75" customHeight="1" x14ac:dyDescent="0.25">
      <c r="A622" s="1"/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</row>
    <row r="623" spans="1:35" ht="12.75" customHeight="1" x14ac:dyDescent="0.25">
      <c r="A623" s="1"/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</row>
    <row r="624" spans="1:35" ht="12.75" customHeight="1" x14ac:dyDescent="0.25">
      <c r="A624" s="1"/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</row>
    <row r="625" spans="1:35" ht="12.75" customHeight="1" x14ac:dyDescent="0.25">
      <c r="A625" s="1"/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</row>
    <row r="626" spans="1:35" ht="12.75" customHeight="1" x14ac:dyDescent="0.25">
      <c r="A626" s="1"/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</row>
    <row r="627" spans="1:35" ht="12.75" customHeight="1" x14ac:dyDescent="0.25">
      <c r="A627" s="1"/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</row>
    <row r="628" spans="1:35" ht="12.75" customHeight="1" x14ac:dyDescent="0.25">
      <c r="A628" s="1"/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</row>
    <row r="629" spans="1:35" ht="12.75" customHeight="1" x14ac:dyDescent="0.25">
      <c r="A629" s="1"/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</row>
    <row r="630" spans="1:35" ht="12.75" customHeight="1" x14ac:dyDescent="0.25">
      <c r="A630" s="1"/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</row>
    <row r="631" spans="1:35" ht="12.75" customHeight="1" x14ac:dyDescent="0.25">
      <c r="A631" s="1"/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</row>
    <row r="632" spans="1:35" ht="12.75" customHeight="1" x14ac:dyDescent="0.25">
      <c r="A632" s="1"/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</row>
    <row r="633" spans="1:35" ht="12.75" customHeight="1" x14ac:dyDescent="0.25">
      <c r="A633" s="1"/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</row>
    <row r="634" spans="1:35" ht="12.75" customHeight="1" x14ac:dyDescent="0.25">
      <c r="A634" s="1"/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</row>
    <row r="635" spans="1:35" ht="12.75" customHeight="1" x14ac:dyDescent="0.25">
      <c r="A635" s="1"/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</row>
    <row r="636" spans="1:35" ht="12.75" customHeight="1" x14ac:dyDescent="0.25">
      <c r="A636" s="1"/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</row>
    <row r="637" spans="1:35" ht="12.75" customHeight="1" x14ac:dyDescent="0.25">
      <c r="A637" s="1"/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</row>
    <row r="638" spans="1:35" ht="12.75" customHeight="1" x14ac:dyDescent="0.25">
      <c r="A638" s="1"/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</row>
    <row r="639" spans="1:35" ht="12.75" customHeight="1" x14ac:dyDescent="0.25">
      <c r="A639" s="1"/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</row>
    <row r="640" spans="1:35" ht="12.75" customHeight="1" x14ac:dyDescent="0.25">
      <c r="A640" s="1"/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</row>
    <row r="641" spans="1:35" ht="12.75" customHeight="1" x14ac:dyDescent="0.25">
      <c r="A641" s="1"/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</row>
    <row r="642" spans="1:35" ht="12.75" customHeight="1" x14ac:dyDescent="0.25">
      <c r="A642" s="1"/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</row>
    <row r="643" spans="1:35" ht="12.75" customHeight="1" x14ac:dyDescent="0.25">
      <c r="A643" s="1"/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</row>
    <row r="644" spans="1:35" ht="12.75" customHeight="1" x14ac:dyDescent="0.25">
      <c r="A644" s="1"/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</row>
    <row r="645" spans="1:35" ht="12.75" customHeight="1" x14ac:dyDescent="0.25">
      <c r="A645" s="1"/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</row>
    <row r="646" spans="1:35" ht="12.75" customHeight="1" x14ac:dyDescent="0.25">
      <c r="A646" s="1"/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</row>
    <row r="647" spans="1:35" ht="12.75" customHeight="1" x14ac:dyDescent="0.25">
      <c r="A647" s="1"/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</row>
    <row r="648" spans="1:35" ht="12.75" customHeight="1" x14ac:dyDescent="0.25">
      <c r="A648" s="1"/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</row>
    <row r="649" spans="1:35" ht="12.75" customHeight="1" x14ac:dyDescent="0.25">
      <c r="A649" s="1"/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</row>
    <row r="650" spans="1:35" ht="12.75" customHeight="1" x14ac:dyDescent="0.25">
      <c r="A650" s="1"/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</row>
    <row r="651" spans="1:35" ht="12.75" customHeight="1" x14ac:dyDescent="0.25">
      <c r="A651" s="1"/>
      <c r="B651" s="4"/>
      <c r="C651" s="1"/>
      <c r="D651" s="1"/>
      <c r="E651" s="1"/>
      <c r="F651" s="1"/>
      <c r="G651" s="1"/>
      <c r="H651" s="1"/>
      <c r="I651" s="1"/>
      <c r="J651" s="1"/>
      <c r="K651" s="1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</row>
    <row r="652" spans="1:35" ht="12.75" customHeight="1" x14ac:dyDescent="0.25">
      <c r="A652" s="1"/>
      <c r="B652" s="4"/>
      <c r="C652" s="1"/>
      <c r="D652" s="1"/>
      <c r="E652" s="1"/>
      <c r="F652" s="1"/>
      <c r="G652" s="1"/>
      <c r="H652" s="1"/>
      <c r="I652" s="1"/>
      <c r="J652" s="1"/>
      <c r="K652" s="1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</row>
    <row r="653" spans="1:35" ht="12.75" customHeight="1" x14ac:dyDescent="0.25">
      <c r="A653" s="1"/>
      <c r="B653" s="4"/>
      <c r="C653" s="1"/>
      <c r="D653" s="1"/>
      <c r="E653" s="1"/>
      <c r="F653" s="1"/>
      <c r="G653" s="1"/>
      <c r="H653" s="1"/>
      <c r="I653" s="1"/>
      <c r="J653" s="1"/>
      <c r="K653" s="1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</row>
    <row r="654" spans="1:35" ht="12.75" customHeight="1" x14ac:dyDescent="0.25">
      <c r="A654" s="1"/>
      <c r="B654" s="4"/>
      <c r="C654" s="1"/>
      <c r="D654" s="1"/>
      <c r="E654" s="1"/>
      <c r="F654" s="1"/>
      <c r="G654" s="1"/>
      <c r="H654" s="1"/>
      <c r="I654" s="1"/>
      <c r="J654" s="1"/>
      <c r="K654" s="1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</row>
    <row r="655" spans="1:35" ht="12.75" customHeight="1" x14ac:dyDescent="0.25">
      <c r="A655" s="1"/>
      <c r="B655" s="4"/>
      <c r="C655" s="1"/>
      <c r="D655" s="1"/>
      <c r="E655" s="1"/>
      <c r="F655" s="1"/>
      <c r="G655" s="1"/>
      <c r="H655" s="1"/>
      <c r="I655" s="1"/>
      <c r="J655" s="1"/>
      <c r="K655" s="1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</row>
    <row r="656" spans="1:35" ht="12.75" customHeight="1" x14ac:dyDescent="0.25">
      <c r="A656" s="1"/>
      <c r="B656" s="4"/>
      <c r="C656" s="1"/>
      <c r="D656" s="1"/>
      <c r="E656" s="1"/>
      <c r="F656" s="1"/>
      <c r="G656" s="1"/>
      <c r="H656" s="1"/>
      <c r="I656" s="1"/>
      <c r="J656" s="1"/>
      <c r="K656" s="1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</row>
    <row r="657" spans="1:35" ht="12.75" customHeight="1" x14ac:dyDescent="0.25">
      <c r="A657" s="1"/>
      <c r="B657" s="4"/>
      <c r="C657" s="1"/>
      <c r="D657" s="1"/>
      <c r="E657" s="1"/>
      <c r="F657" s="1"/>
      <c r="G657" s="1"/>
      <c r="H657" s="1"/>
      <c r="I657" s="1"/>
      <c r="J657" s="1"/>
      <c r="K657" s="1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</row>
    <row r="658" spans="1:35" ht="12.75" customHeight="1" x14ac:dyDescent="0.25">
      <c r="A658" s="1"/>
      <c r="B658" s="4"/>
      <c r="C658" s="1"/>
      <c r="D658" s="1"/>
      <c r="E658" s="1"/>
      <c r="F658" s="1"/>
      <c r="G658" s="1"/>
      <c r="H658" s="1"/>
      <c r="I658" s="1"/>
      <c r="J658" s="1"/>
      <c r="K658" s="1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</row>
    <row r="659" spans="1:35" ht="12.75" customHeight="1" x14ac:dyDescent="0.25">
      <c r="A659" s="1"/>
      <c r="B659" s="4"/>
      <c r="C659" s="1"/>
      <c r="D659" s="1"/>
      <c r="E659" s="1"/>
      <c r="F659" s="1"/>
      <c r="G659" s="1"/>
      <c r="H659" s="1"/>
      <c r="I659" s="1"/>
      <c r="J659" s="1"/>
      <c r="K659" s="1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</row>
    <row r="660" spans="1:35" ht="12.75" customHeight="1" x14ac:dyDescent="0.25">
      <c r="A660" s="1"/>
      <c r="B660" s="4"/>
      <c r="C660" s="1"/>
      <c r="D660" s="1"/>
      <c r="E660" s="1"/>
      <c r="F660" s="1"/>
      <c r="G660" s="1"/>
      <c r="H660" s="1"/>
      <c r="I660" s="1"/>
      <c r="J660" s="1"/>
      <c r="K660" s="1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</row>
    <row r="661" spans="1:35" ht="12.75" customHeight="1" x14ac:dyDescent="0.25">
      <c r="A661" s="1"/>
      <c r="B661" s="4"/>
      <c r="C661" s="1"/>
      <c r="D661" s="1"/>
      <c r="E661" s="1"/>
      <c r="F661" s="1"/>
      <c r="G661" s="1"/>
      <c r="H661" s="1"/>
      <c r="I661" s="1"/>
      <c r="J661" s="1"/>
      <c r="K661" s="1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</row>
    <row r="662" spans="1:35" ht="12.75" customHeight="1" x14ac:dyDescent="0.25">
      <c r="A662" s="1"/>
      <c r="B662" s="4"/>
      <c r="C662" s="1"/>
      <c r="D662" s="1"/>
      <c r="E662" s="1"/>
      <c r="F662" s="1"/>
      <c r="G662" s="1"/>
      <c r="H662" s="1"/>
      <c r="I662" s="1"/>
      <c r="J662" s="1"/>
      <c r="K662" s="1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</row>
    <row r="663" spans="1:35" ht="12.75" customHeight="1" x14ac:dyDescent="0.25">
      <c r="A663" s="1"/>
      <c r="B663" s="4"/>
      <c r="C663" s="1"/>
      <c r="D663" s="1"/>
      <c r="E663" s="1"/>
      <c r="F663" s="1"/>
      <c r="G663" s="1"/>
      <c r="H663" s="1"/>
      <c r="I663" s="1"/>
      <c r="J663" s="1"/>
      <c r="K663" s="1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</row>
    <row r="664" spans="1:35" ht="12.75" customHeight="1" x14ac:dyDescent="0.25">
      <c r="A664" s="1"/>
      <c r="B664" s="4"/>
      <c r="C664" s="1"/>
      <c r="D664" s="1"/>
      <c r="E664" s="1"/>
      <c r="F664" s="1"/>
      <c r="G664" s="1"/>
      <c r="H664" s="1"/>
      <c r="I664" s="1"/>
      <c r="J664" s="1"/>
      <c r="K664" s="1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</row>
    <row r="665" spans="1:35" ht="12.75" customHeight="1" x14ac:dyDescent="0.25">
      <c r="A665" s="1"/>
      <c r="B665" s="4"/>
      <c r="C665" s="1"/>
      <c r="D665" s="1"/>
      <c r="E665" s="1"/>
      <c r="F665" s="1"/>
      <c r="G665" s="1"/>
      <c r="H665" s="1"/>
      <c r="I665" s="1"/>
      <c r="J665" s="1"/>
      <c r="K665" s="1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</row>
    <row r="666" spans="1:35" ht="12.75" customHeight="1" x14ac:dyDescent="0.25">
      <c r="A666" s="1"/>
      <c r="B666" s="4"/>
      <c r="C666" s="1"/>
      <c r="D666" s="1"/>
      <c r="E666" s="1"/>
      <c r="F666" s="1"/>
      <c r="G666" s="1"/>
      <c r="H666" s="1"/>
      <c r="I666" s="1"/>
      <c r="J666" s="1"/>
      <c r="K666" s="1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</row>
    <row r="667" spans="1:35" ht="12.75" customHeight="1" x14ac:dyDescent="0.25">
      <c r="A667" s="1"/>
      <c r="B667" s="4"/>
      <c r="C667" s="1"/>
      <c r="D667" s="1"/>
      <c r="E667" s="1"/>
      <c r="F667" s="1"/>
      <c r="G667" s="1"/>
      <c r="H667" s="1"/>
      <c r="I667" s="1"/>
      <c r="J667" s="1"/>
      <c r="K667" s="1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</row>
    <row r="668" spans="1:35" ht="12.75" customHeight="1" x14ac:dyDescent="0.25">
      <c r="A668" s="1"/>
      <c r="B668" s="4"/>
      <c r="C668" s="1"/>
      <c r="D668" s="1"/>
      <c r="E668" s="1"/>
      <c r="F668" s="1"/>
      <c r="G668" s="1"/>
      <c r="H668" s="1"/>
      <c r="I668" s="1"/>
      <c r="J668" s="1"/>
      <c r="K668" s="1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</row>
    <row r="669" spans="1:35" ht="12.75" customHeight="1" x14ac:dyDescent="0.25">
      <c r="A669" s="1"/>
      <c r="B669" s="4"/>
      <c r="C669" s="1"/>
      <c r="D669" s="1"/>
      <c r="E669" s="1"/>
      <c r="F669" s="1"/>
      <c r="G669" s="1"/>
      <c r="H669" s="1"/>
      <c r="I669" s="1"/>
      <c r="J669" s="1"/>
      <c r="K669" s="1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</row>
    <row r="670" spans="1:35" ht="12.75" customHeight="1" x14ac:dyDescent="0.25">
      <c r="A670" s="1"/>
      <c r="B670" s="4"/>
      <c r="C670" s="1"/>
      <c r="D670" s="1"/>
      <c r="E670" s="1"/>
      <c r="F670" s="1"/>
      <c r="G670" s="1"/>
      <c r="H670" s="1"/>
      <c r="I670" s="1"/>
      <c r="J670" s="1"/>
      <c r="K670" s="1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</row>
    <row r="671" spans="1:35" ht="12.75" customHeight="1" x14ac:dyDescent="0.25">
      <c r="A671" s="1"/>
      <c r="B671" s="4"/>
      <c r="C671" s="1"/>
      <c r="D671" s="1"/>
      <c r="E671" s="1"/>
      <c r="F671" s="1"/>
      <c r="G671" s="1"/>
      <c r="H671" s="1"/>
      <c r="I671" s="1"/>
      <c r="J671" s="1"/>
      <c r="K671" s="1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</row>
    <row r="672" spans="1:35" ht="12.75" customHeight="1" x14ac:dyDescent="0.25">
      <c r="A672" s="1"/>
      <c r="B672" s="4"/>
      <c r="C672" s="1"/>
      <c r="D672" s="1"/>
      <c r="E672" s="1"/>
      <c r="F672" s="1"/>
      <c r="G672" s="1"/>
      <c r="H672" s="1"/>
      <c r="I672" s="1"/>
      <c r="J672" s="1"/>
      <c r="K672" s="1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</row>
    <row r="673" spans="1:35" ht="12.75" customHeight="1" x14ac:dyDescent="0.25">
      <c r="A673" s="1"/>
      <c r="B673" s="4"/>
      <c r="C673" s="1"/>
      <c r="D673" s="1"/>
      <c r="E673" s="1"/>
      <c r="F673" s="1"/>
      <c r="G673" s="1"/>
      <c r="H673" s="1"/>
      <c r="I673" s="1"/>
      <c r="J673" s="1"/>
      <c r="K673" s="1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</row>
    <row r="674" spans="1:35" ht="12.75" customHeight="1" x14ac:dyDescent="0.25">
      <c r="A674" s="1"/>
      <c r="B674" s="4"/>
      <c r="C674" s="1"/>
      <c r="D674" s="1"/>
      <c r="E674" s="1"/>
      <c r="F674" s="1"/>
      <c r="G674" s="1"/>
      <c r="H674" s="1"/>
      <c r="I674" s="1"/>
      <c r="J674" s="1"/>
      <c r="K674" s="1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</row>
    <row r="675" spans="1:35" ht="12.75" customHeight="1" x14ac:dyDescent="0.25">
      <c r="A675" s="1"/>
      <c r="B675" s="4"/>
      <c r="C675" s="1"/>
      <c r="D675" s="1"/>
      <c r="E675" s="1"/>
      <c r="F675" s="1"/>
      <c r="G675" s="1"/>
      <c r="H675" s="1"/>
      <c r="I675" s="1"/>
      <c r="J675" s="1"/>
      <c r="K675" s="1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</row>
    <row r="676" spans="1:35" ht="12.75" customHeight="1" x14ac:dyDescent="0.25">
      <c r="A676" s="1"/>
      <c r="B676" s="4"/>
      <c r="C676" s="1"/>
      <c r="D676" s="1"/>
      <c r="E676" s="1"/>
      <c r="F676" s="1"/>
      <c r="G676" s="1"/>
      <c r="H676" s="1"/>
      <c r="I676" s="1"/>
      <c r="J676" s="1"/>
      <c r="K676" s="1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</row>
    <row r="677" spans="1:35" ht="12.75" customHeight="1" x14ac:dyDescent="0.25">
      <c r="A677" s="1"/>
      <c r="B677" s="4"/>
      <c r="C677" s="1"/>
      <c r="D677" s="1"/>
      <c r="E677" s="1"/>
      <c r="F677" s="1"/>
      <c r="G677" s="1"/>
      <c r="H677" s="1"/>
      <c r="I677" s="1"/>
      <c r="J677" s="1"/>
      <c r="K677" s="1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</row>
    <row r="678" spans="1:35" ht="12.75" customHeight="1" x14ac:dyDescent="0.25">
      <c r="A678" s="1"/>
      <c r="B678" s="4"/>
      <c r="C678" s="1"/>
      <c r="D678" s="1"/>
      <c r="E678" s="1"/>
      <c r="F678" s="1"/>
      <c r="G678" s="1"/>
      <c r="H678" s="1"/>
      <c r="I678" s="1"/>
      <c r="J678" s="1"/>
      <c r="K678" s="1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</row>
    <row r="679" spans="1:35" ht="12.75" customHeight="1" x14ac:dyDescent="0.25">
      <c r="A679" s="1"/>
      <c r="B679" s="4"/>
      <c r="C679" s="1"/>
      <c r="D679" s="1"/>
      <c r="E679" s="1"/>
      <c r="F679" s="1"/>
      <c r="G679" s="1"/>
      <c r="H679" s="1"/>
      <c r="I679" s="1"/>
      <c r="J679" s="1"/>
      <c r="K679" s="1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</row>
    <row r="680" spans="1:35" ht="12.75" customHeight="1" x14ac:dyDescent="0.25">
      <c r="A680" s="1"/>
      <c r="B680" s="4"/>
      <c r="C680" s="1"/>
      <c r="D680" s="1"/>
      <c r="E680" s="1"/>
      <c r="F680" s="1"/>
      <c r="G680" s="1"/>
      <c r="H680" s="1"/>
      <c r="I680" s="1"/>
      <c r="J680" s="1"/>
      <c r="K680" s="1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</row>
    <row r="681" spans="1:35" ht="12.75" customHeight="1" x14ac:dyDescent="0.25">
      <c r="A681" s="1"/>
      <c r="B681" s="4"/>
      <c r="C681" s="1"/>
      <c r="D681" s="1"/>
      <c r="E681" s="1"/>
      <c r="F681" s="1"/>
      <c r="G681" s="1"/>
      <c r="H681" s="1"/>
      <c r="I681" s="1"/>
      <c r="J681" s="1"/>
      <c r="K681" s="1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</row>
    <row r="682" spans="1:35" ht="12.75" customHeight="1" x14ac:dyDescent="0.25">
      <c r="A682" s="1"/>
      <c r="B682" s="4"/>
      <c r="C682" s="1"/>
      <c r="D682" s="1"/>
      <c r="E682" s="1"/>
      <c r="F682" s="1"/>
      <c r="G682" s="1"/>
      <c r="H682" s="1"/>
      <c r="I682" s="1"/>
      <c r="J682" s="1"/>
      <c r="K682" s="1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</row>
    <row r="683" spans="1:35" ht="12.75" customHeight="1" x14ac:dyDescent="0.25">
      <c r="A683" s="1"/>
      <c r="B683" s="4"/>
      <c r="C683" s="1"/>
      <c r="D683" s="1"/>
      <c r="E683" s="1"/>
      <c r="F683" s="1"/>
      <c r="G683" s="1"/>
      <c r="H683" s="1"/>
      <c r="I683" s="1"/>
      <c r="J683" s="1"/>
      <c r="K683" s="1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</row>
    <row r="684" spans="1:35" ht="12.75" customHeight="1" x14ac:dyDescent="0.25">
      <c r="A684" s="1"/>
      <c r="B684" s="4"/>
      <c r="C684" s="1"/>
      <c r="D684" s="1"/>
      <c r="E684" s="1"/>
      <c r="F684" s="1"/>
      <c r="G684" s="1"/>
      <c r="H684" s="1"/>
      <c r="I684" s="1"/>
      <c r="J684" s="1"/>
      <c r="K684" s="1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</row>
    <row r="685" spans="1:35" ht="12.75" customHeight="1" x14ac:dyDescent="0.25">
      <c r="A685" s="1"/>
      <c r="B685" s="4"/>
      <c r="C685" s="1"/>
      <c r="D685" s="1"/>
      <c r="E685" s="1"/>
      <c r="F685" s="1"/>
      <c r="G685" s="1"/>
      <c r="H685" s="1"/>
      <c r="I685" s="1"/>
      <c r="J685" s="1"/>
      <c r="K685" s="1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</row>
    <row r="686" spans="1:35" ht="12.75" customHeight="1" x14ac:dyDescent="0.25">
      <c r="A686" s="1"/>
      <c r="B686" s="4"/>
      <c r="C686" s="1"/>
      <c r="D686" s="1"/>
      <c r="E686" s="1"/>
      <c r="F686" s="1"/>
      <c r="G686" s="1"/>
      <c r="H686" s="1"/>
      <c r="I686" s="1"/>
      <c r="J686" s="1"/>
      <c r="K686" s="1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</row>
    <row r="687" spans="1:35" ht="12.75" customHeight="1" x14ac:dyDescent="0.25">
      <c r="A687" s="1"/>
      <c r="B687" s="4"/>
      <c r="C687" s="1"/>
      <c r="D687" s="1"/>
      <c r="E687" s="1"/>
      <c r="F687" s="1"/>
      <c r="G687" s="1"/>
      <c r="H687" s="1"/>
      <c r="I687" s="1"/>
      <c r="J687" s="1"/>
      <c r="K687" s="1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</row>
    <row r="688" spans="1:35" ht="12.75" customHeight="1" x14ac:dyDescent="0.25">
      <c r="A688" s="1"/>
      <c r="B688" s="4"/>
      <c r="C688" s="1"/>
      <c r="D688" s="1"/>
      <c r="E688" s="1"/>
      <c r="F688" s="1"/>
      <c r="G688" s="1"/>
      <c r="H688" s="1"/>
      <c r="I688" s="1"/>
      <c r="J688" s="1"/>
      <c r="K688" s="1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</row>
    <row r="689" spans="1:35" ht="12.75" customHeight="1" x14ac:dyDescent="0.25">
      <c r="A689" s="1"/>
      <c r="B689" s="4"/>
      <c r="C689" s="1"/>
      <c r="D689" s="1"/>
      <c r="E689" s="1"/>
      <c r="F689" s="1"/>
      <c r="G689" s="1"/>
      <c r="H689" s="1"/>
      <c r="I689" s="1"/>
      <c r="J689" s="1"/>
      <c r="K689" s="1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</row>
    <row r="690" spans="1:35" ht="12.75" customHeight="1" x14ac:dyDescent="0.25">
      <c r="A690" s="1"/>
      <c r="B690" s="4"/>
      <c r="C690" s="1"/>
      <c r="D690" s="1"/>
      <c r="E690" s="1"/>
      <c r="F690" s="1"/>
      <c r="G690" s="1"/>
      <c r="H690" s="1"/>
      <c r="I690" s="1"/>
      <c r="J690" s="1"/>
      <c r="K690" s="1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</row>
    <row r="691" spans="1:35" ht="12.75" customHeight="1" x14ac:dyDescent="0.25">
      <c r="A691" s="1"/>
      <c r="B691" s="4"/>
      <c r="C691" s="1"/>
      <c r="D691" s="1"/>
      <c r="E691" s="1"/>
      <c r="F691" s="1"/>
      <c r="G691" s="1"/>
      <c r="H691" s="1"/>
      <c r="I691" s="1"/>
      <c r="J691" s="1"/>
      <c r="K691" s="1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</row>
    <row r="692" spans="1:35" ht="12.75" customHeight="1" x14ac:dyDescent="0.25">
      <c r="A692" s="1"/>
      <c r="B692" s="4"/>
      <c r="C692" s="1"/>
      <c r="D692" s="1"/>
      <c r="E692" s="1"/>
      <c r="F692" s="1"/>
      <c r="G692" s="1"/>
      <c r="H692" s="1"/>
      <c r="I692" s="1"/>
      <c r="J692" s="1"/>
      <c r="K692" s="1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</row>
    <row r="693" spans="1:35" ht="12.75" customHeight="1" x14ac:dyDescent="0.25">
      <c r="A693" s="1"/>
      <c r="B693" s="4"/>
      <c r="C693" s="1"/>
      <c r="D693" s="1"/>
      <c r="E693" s="1"/>
      <c r="F693" s="1"/>
      <c r="G693" s="1"/>
      <c r="H693" s="1"/>
      <c r="I693" s="1"/>
      <c r="J693" s="1"/>
      <c r="K693" s="1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</row>
    <row r="694" spans="1:35" ht="12.75" customHeight="1" x14ac:dyDescent="0.25">
      <c r="A694" s="1"/>
      <c r="B694" s="4"/>
      <c r="C694" s="1"/>
      <c r="D694" s="1"/>
      <c r="E694" s="1"/>
      <c r="F694" s="1"/>
      <c r="G694" s="1"/>
      <c r="H694" s="1"/>
      <c r="I694" s="1"/>
      <c r="J694" s="1"/>
      <c r="K694" s="1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</row>
    <row r="695" spans="1:35" ht="12.75" customHeight="1" x14ac:dyDescent="0.25">
      <c r="A695" s="1"/>
      <c r="B695" s="4"/>
      <c r="C695" s="1"/>
      <c r="D695" s="1"/>
      <c r="E695" s="1"/>
      <c r="F695" s="1"/>
      <c r="G695" s="1"/>
      <c r="H695" s="1"/>
      <c r="I695" s="1"/>
      <c r="J695" s="1"/>
      <c r="K695" s="1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</row>
    <row r="696" spans="1:35" ht="12.75" customHeight="1" x14ac:dyDescent="0.25">
      <c r="A696" s="1"/>
      <c r="B696" s="4"/>
      <c r="C696" s="1"/>
      <c r="D696" s="1"/>
      <c r="E696" s="1"/>
      <c r="F696" s="1"/>
      <c r="G696" s="1"/>
      <c r="H696" s="1"/>
      <c r="I696" s="1"/>
      <c r="J696" s="1"/>
      <c r="K696" s="1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</row>
    <row r="697" spans="1:35" ht="12.75" customHeight="1" x14ac:dyDescent="0.25">
      <c r="A697" s="1"/>
      <c r="B697" s="4"/>
      <c r="C697" s="1"/>
      <c r="D697" s="1"/>
      <c r="E697" s="1"/>
      <c r="F697" s="1"/>
      <c r="G697" s="1"/>
      <c r="H697" s="1"/>
      <c r="I697" s="1"/>
      <c r="J697" s="1"/>
      <c r="K697" s="1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</row>
    <row r="698" spans="1:35" ht="12.75" customHeight="1" x14ac:dyDescent="0.25">
      <c r="A698" s="1"/>
      <c r="B698" s="4"/>
      <c r="C698" s="1"/>
      <c r="D698" s="1"/>
      <c r="E698" s="1"/>
      <c r="F698" s="1"/>
      <c r="G698" s="1"/>
      <c r="H698" s="1"/>
      <c r="I698" s="1"/>
      <c r="J698" s="1"/>
      <c r="K698" s="1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</row>
    <row r="699" spans="1:35" ht="12.75" customHeight="1" x14ac:dyDescent="0.25">
      <c r="A699" s="1"/>
      <c r="B699" s="4"/>
      <c r="C699" s="1"/>
      <c r="D699" s="1"/>
      <c r="E699" s="1"/>
      <c r="F699" s="1"/>
      <c r="G699" s="1"/>
      <c r="H699" s="1"/>
      <c r="I699" s="1"/>
      <c r="J699" s="1"/>
      <c r="K699" s="1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</row>
    <row r="700" spans="1:35" ht="12.75" customHeight="1" x14ac:dyDescent="0.25">
      <c r="A700" s="1"/>
      <c r="B700" s="4"/>
      <c r="C700" s="1"/>
      <c r="D700" s="1"/>
      <c r="E700" s="1"/>
      <c r="F700" s="1"/>
      <c r="G700" s="1"/>
      <c r="H700" s="1"/>
      <c r="I700" s="1"/>
      <c r="J700" s="1"/>
      <c r="K700" s="1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</row>
    <row r="701" spans="1:35" ht="12.75" customHeight="1" x14ac:dyDescent="0.25">
      <c r="A701" s="1"/>
      <c r="B701" s="4"/>
      <c r="C701" s="1"/>
      <c r="D701" s="1"/>
      <c r="E701" s="1"/>
      <c r="F701" s="1"/>
      <c r="G701" s="1"/>
      <c r="H701" s="1"/>
      <c r="I701" s="1"/>
      <c r="J701" s="1"/>
      <c r="K701" s="1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</row>
    <row r="702" spans="1:35" ht="12.75" customHeight="1" x14ac:dyDescent="0.25">
      <c r="A702" s="1"/>
      <c r="B702" s="4"/>
      <c r="C702" s="1"/>
      <c r="D702" s="1"/>
      <c r="E702" s="1"/>
      <c r="F702" s="1"/>
      <c r="G702" s="1"/>
      <c r="H702" s="1"/>
      <c r="I702" s="1"/>
      <c r="J702" s="1"/>
      <c r="K702" s="1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</row>
    <row r="703" spans="1:35" ht="12.75" customHeight="1" x14ac:dyDescent="0.25">
      <c r="A703" s="1"/>
      <c r="B703" s="4"/>
      <c r="C703" s="1"/>
      <c r="D703" s="1"/>
      <c r="E703" s="1"/>
      <c r="F703" s="1"/>
      <c r="G703" s="1"/>
      <c r="H703" s="1"/>
      <c r="I703" s="1"/>
      <c r="J703" s="1"/>
      <c r="K703" s="1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</row>
    <row r="704" spans="1:35" ht="12.75" customHeight="1" x14ac:dyDescent="0.25">
      <c r="A704" s="1"/>
      <c r="B704" s="4"/>
      <c r="C704" s="1"/>
      <c r="D704" s="1"/>
      <c r="E704" s="1"/>
      <c r="F704" s="1"/>
      <c r="G704" s="1"/>
      <c r="H704" s="1"/>
      <c r="I704" s="1"/>
      <c r="J704" s="1"/>
      <c r="K704" s="1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</row>
    <row r="705" spans="1:35" ht="12.75" customHeight="1" x14ac:dyDescent="0.25">
      <c r="A705" s="1"/>
      <c r="B705" s="4"/>
      <c r="C705" s="1"/>
      <c r="D705" s="1"/>
      <c r="E705" s="1"/>
      <c r="F705" s="1"/>
      <c r="G705" s="1"/>
      <c r="H705" s="1"/>
      <c r="I705" s="1"/>
      <c r="J705" s="1"/>
      <c r="K705" s="1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</row>
    <row r="706" spans="1:35" ht="12.75" customHeight="1" x14ac:dyDescent="0.25">
      <c r="A706" s="1"/>
      <c r="B706" s="4"/>
      <c r="C706" s="1"/>
      <c r="D706" s="1"/>
      <c r="E706" s="1"/>
      <c r="F706" s="1"/>
      <c r="G706" s="1"/>
      <c r="H706" s="1"/>
      <c r="I706" s="1"/>
      <c r="J706" s="1"/>
      <c r="K706" s="1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</row>
    <row r="707" spans="1:35" ht="12.75" customHeight="1" x14ac:dyDescent="0.25">
      <c r="A707" s="1"/>
      <c r="B707" s="4"/>
      <c r="C707" s="1"/>
      <c r="D707" s="1"/>
      <c r="E707" s="1"/>
      <c r="F707" s="1"/>
      <c r="G707" s="1"/>
      <c r="H707" s="1"/>
      <c r="I707" s="1"/>
      <c r="J707" s="1"/>
      <c r="K707" s="1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</row>
    <row r="708" spans="1:35" ht="12.75" customHeight="1" x14ac:dyDescent="0.25">
      <c r="A708" s="1"/>
      <c r="B708" s="4"/>
      <c r="C708" s="1"/>
      <c r="D708" s="1"/>
      <c r="E708" s="1"/>
      <c r="F708" s="1"/>
      <c r="G708" s="1"/>
      <c r="H708" s="1"/>
      <c r="I708" s="1"/>
      <c r="J708" s="1"/>
      <c r="K708" s="1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</row>
    <row r="709" spans="1:35" ht="12.75" customHeight="1" x14ac:dyDescent="0.25">
      <c r="A709" s="1"/>
      <c r="B709" s="4"/>
      <c r="C709" s="1"/>
      <c r="D709" s="1"/>
      <c r="E709" s="1"/>
      <c r="F709" s="1"/>
      <c r="G709" s="1"/>
      <c r="H709" s="1"/>
      <c r="I709" s="1"/>
      <c r="J709" s="1"/>
      <c r="K709" s="1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</row>
    <row r="710" spans="1:35" ht="12.75" customHeight="1" x14ac:dyDescent="0.25">
      <c r="A710" s="1"/>
      <c r="B710" s="4"/>
      <c r="C710" s="1"/>
      <c r="D710" s="1"/>
      <c r="E710" s="1"/>
      <c r="F710" s="1"/>
      <c r="G710" s="1"/>
      <c r="H710" s="1"/>
      <c r="I710" s="1"/>
      <c r="J710" s="1"/>
      <c r="K710" s="1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</row>
    <row r="711" spans="1:35" ht="12.75" customHeight="1" x14ac:dyDescent="0.25">
      <c r="A711" s="1"/>
      <c r="B711" s="4"/>
      <c r="C711" s="1"/>
      <c r="D711" s="1"/>
      <c r="E711" s="1"/>
      <c r="F711" s="1"/>
      <c r="G711" s="1"/>
      <c r="H711" s="1"/>
      <c r="I711" s="1"/>
      <c r="J711" s="1"/>
      <c r="K711" s="1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</row>
    <row r="712" spans="1:35" ht="12.75" customHeight="1" x14ac:dyDescent="0.25">
      <c r="A712" s="1"/>
      <c r="B712" s="4"/>
      <c r="C712" s="1"/>
      <c r="D712" s="1"/>
      <c r="E712" s="1"/>
      <c r="F712" s="1"/>
      <c r="G712" s="1"/>
      <c r="H712" s="1"/>
      <c r="I712" s="1"/>
      <c r="J712" s="1"/>
      <c r="K712" s="1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</row>
    <row r="713" spans="1:35" ht="12.75" customHeight="1" x14ac:dyDescent="0.25">
      <c r="A713" s="1"/>
      <c r="B713" s="4"/>
      <c r="C713" s="1"/>
      <c r="D713" s="1"/>
      <c r="E713" s="1"/>
      <c r="F713" s="1"/>
      <c r="G713" s="1"/>
      <c r="H713" s="1"/>
      <c r="I713" s="1"/>
      <c r="J713" s="1"/>
      <c r="K713" s="1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</row>
    <row r="714" spans="1:35" ht="12.75" customHeight="1" x14ac:dyDescent="0.25">
      <c r="A714" s="1"/>
      <c r="B714" s="4"/>
      <c r="C714" s="1"/>
      <c r="D714" s="1"/>
      <c r="E714" s="1"/>
      <c r="F714" s="1"/>
      <c r="G714" s="1"/>
      <c r="H714" s="1"/>
      <c r="I714" s="1"/>
      <c r="J714" s="1"/>
      <c r="K714" s="1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</row>
    <row r="715" spans="1:35" ht="12.75" customHeight="1" x14ac:dyDescent="0.25">
      <c r="A715" s="1"/>
      <c r="B715" s="4"/>
      <c r="C715" s="1"/>
      <c r="D715" s="1"/>
      <c r="E715" s="1"/>
      <c r="F715" s="1"/>
      <c r="G715" s="1"/>
      <c r="H715" s="1"/>
      <c r="I715" s="1"/>
      <c r="J715" s="1"/>
      <c r="K715" s="1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</row>
    <row r="716" spans="1:35" ht="12.75" customHeight="1" x14ac:dyDescent="0.25">
      <c r="A716" s="1"/>
      <c r="B716" s="4"/>
      <c r="C716" s="1"/>
      <c r="D716" s="1"/>
      <c r="E716" s="1"/>
      <c r="F716" s="1"/>
      <c r="G716" s="1"/>
      <c r="H716" s="1"/>
      <c r="I716" s="1"/>
      <c r="J716" s="1"/>
      <c r="K716" s="1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</row>
    <row r="717" spans="1:35" ht="12.75" customHeight="1" x14ac:dyDescent="0.25">
      <c r="A717" s="1"/>
      <c r="B717" s="4"/>
      <c r="C717" s="1"/>
      <c r="D717" s="1"/>
      <c r="E717" s="1"/>
      <c r="F717" s="1"/>
      <c r="G717" s="1"/>
      <c r="H717" s="1"/>
      <c r="I717" s="1"/>
      <c r="J717" s="1"/>
      <c r="K717" s="1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</row>
    <row r="718" spans="1:35" ht="12.75" customHeight="1" x14ac:dyDescent="0.25">
      <c r="A718" s="1"/>
      <c r="B718" s="4"/>
      <c r="C718" s="1"/>
      <c r="D718" s="1"/>
      <c r="E718" s="1"/>
      <c r="F718" s="1"/>
      <c r="G718" s="1"/>
      <c r="H718" s="1"/>
      <c r="I718" s="1"/>
      <c r="J718" s="1"/>
      <c r="K718" s="1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</row>
    <row r="719" spans="1:35" ht="12.75" customHeight="1" x14ac:dyDescent="0.25">
      <c r="A719" s="1"/>
      <c r="B719" s="4"/>
      <c r="C719" s="1"/>
      <c r="D719" s="1"/>
      <c r="E719" s="1"/>
      <c r="F719" s="1"/>
      <c r="G719" s="1"/>
      <c r="H719" s="1"/>
      <c r="I719" s="1"/>
      <c r="J719" s="1"/>
      <c r="K719" s="1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</row>
    <row r="720" spans="1:35" ht="12.75" customHeight="1" x14ac:dyDescent="0.25">
      <c r="A720" s="1"/>
      <c r="B720" s="4"/>
      <c r="C720" s="1"/>
      <c r="D720" s="1"/>
      <c r="E720" s="1"/>
      <c r="F720" s="1"/>
      <c r="G720" s="1"/>
      <c r="H720" s="1"/>
      <c r="I720" s="1"/>
      <c r="J720" s="1"/>
      <c r="K720" s="1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</row>
    <row r="721" spans="1:35" ht="12.75" customHeight="1" x14ac:dyDescent="0.25">
      <c r="A721" s="1"/>
      <c r="B721" s="4"/>
      <c r="C721" s="1"/>
      <c r="D721" s="1"/>
      <c r="E721" s="1"/>
      <c r="F721" s="1"/>
      <c r="G721" s="1"/>
      <c r="H721" s="1"/>
      <c r="I721" s="1"/>
      <c r="J721" s="1"/>
      <c r="K721" s="1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</row>
    <row r="722" spans="1:35" ht="12.75" customHeight="1" x14ac:dyDescent="0.25">
      <c r="A722" s="1"/>
      <c r="B722" s="4"/>
      <c r="C722" s="1"/>
      <c r="D722" s="1"/>
      <c r="E722" s="1"/>
      <c r="F722" s="1"/>
      <c r="G722" s="1"/>
      <c r="H722" s="1"/>
      <c r="I722" s="1"/>
      <c r="J722" s="1"/>
      <c r="K722" s="1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</row>
    <row r="723" spans="1:35" ht="12.75" customHeight="1" x14ac:dyDescent="0.25">
      <c r="A723" s="1"/>
      <c r="B723" s="4"/>
      <c r="C723" s="1"/>
      <c r="D723" s="1"/>
      <c r="E723" s="1"/>
      <c r="F723" s="1"/>
      <c r="G723" s="1"/>
      <c r="H723" s="1"/>
      <c r="I723" s="1"/>
      <c r="J723" s="1"/>
      <c r="K723" s="1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</row>
    <row r="724" spans="1:35" ht="12.75" customHeight="1" x14ac:dyDescent="0.25">
      <c r="A724" s="1"/>
      <c r="B724" s="4"/>
      <c r="C724" s="1"/>
      <c r="D724" s="1"/>
      <c r="E724" s="1"/>
      <c r="F724" s="1"/>
      <c r="G724" s="1"/>
      <c r="H724" s="1"/>
      <c r="I724" s="1"/>
      <c r="J724" s="1"/>
      <c r="K724" s="1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</row>
    <row r="725" spans="1:35" ht="12.75" customHeight="1" x14ac:dyDescent="0.25">
      <c r="A725" s="1"/>
      <c r="B725" s="4"/>
      <c r="C725" s="1"/>
      <c r="D725" s="1"/>
      <c r="E725" s="1"/>
      <c r="F725" s="1"/>
      <c r="G725" s="1"/>
      <c r="H725" s="1"/>
      <c r="I725" s="1"/>
      <c r="J725" s="1"/>
      <c r="K725" s="1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</row>
    <row r="726" spans="1:35" ht="12.75" customHeight="1" x14ac:dyDescent="0.25">
      <c r="A726" s="1"/>
      <c r="B726" s="4"/>
      <c r="C726" s="1"/>
      <c r="D726" s="1"/>
      <c r="E726" s="1"/>
      <c r="F726" s="1"/>
      <c r="G726" s="1"/>
      <c r="H726" s="1"/>
      <c r="I726" s="1"/>
      <c r="J726" s="1"/>
      <c r="K726" s="1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</row>
    <row r="727" spans="1:35" ht="12.75" customHeight="1" x14ac:dyDescent="0.25">
      <c r="A727" s="1"/>
      <c r="B727" s="4"/>
      <c r="C727" s="1"/>
      <c r="D727" s="1"/>
      <c r="E727" s="1"/>
      <c r="F727" s="1"/>
      <c r="G727" s="1"/>
      <c r="H727" s="1"/>
      <c r="I727" s="1"/>
      <c r="J727" s="1"/>
      <c r="K727" s="1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</row>
    <row r="728" spans="1:35" ht="12.75" customHeight="1" x14ac:dyDescent="0.25">
      <c r="A728" s="1"/>
      <c r="B728" s="4"/>
      <c r="C728" s="1"/>
      <c r="D728" s="1"/>
      <c r="E728" s="1"/>
      <c r="F728" s="1"/>
      <c r="G728" s="1"/>
      <c r="H728" s="1"/>
      <c r="I728" s="1"/>
      <c r="J728" s="1"/>
      <c r="K728" s="1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</row>
    <row r="729" spans="1:35" ht="12.75" customHeight="1" x14ac:dyDescent="0.25">
      <c r="A729" s="1"/>
      <c r="B729" s="4"/>
      <c r="C729" s="1"/>
      <c r="D729" s="1"/>
      <c r="E729" s="1"/>
      <c r="F729" s="1"/>
      <c r="G729" s="1"/>
      <c r="H729" s="1"/>
      <c r="I729" s="1"/>
      <c r="J729" s="1"/>
      <c r="K729" s="1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</row>
    <row r="730" spans="1:35" ht="12.75" customHeight="1" x14ac:dyDescent="0.25">
      <c r="A730" s="1"/>
      <c r="B730" s="4"/>
      <c r="C730" s="1"/>
      <c r="D730" s="1"/>
      <c r="E730" s="1"/>
      <c r="F730" s="1"/>
      <c r="G730" s="1"/>
      <c r="H730" s="1"/>
      <c r="I730" s="1"/>
      <c r="J730" s="1"/>
      <c r="K730" s="1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</row>
    <row r="731" spans="1:35" ht="12.75" customHeight="1" x14ac:dyDescent="0.25">
      <c r="A731" s="1"/>
      <c r="B731" s="4"/>
      <c r="C731" s="1"/>
      <c r="D731" s="1"/>
      <c r="E731" s="1"/>
      <c r="F731" s="1"/>
      <c r="G731" s="1"/>
      <c r="H731" s="1"/>
      <c r="I731" s="1"/>
      <c r="J731" s="1"/>
      <c r="K731" s="1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</row>
    <row r="732" spans="1:35" ht="12.75" customHeight="1" x14ac:dyDescent="0.25">
      <c r="A732" s="1"/>
      <c r="B732" s="4"/>
      <c r="C732" s="1"/>
      <c r="D732" s="1"/>
      <c r="E732" s="1"/>
      <c r="F732" s="1"/>
      <c r="G732" s="1"/>
      <c r="H732" s="1"/>
      <c r="I732" s="1"/>
      <c r="J732" s="1"/>
      <c r="K732" s="1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</row>
    <row r="733" spans="1:35" ht="12.75" customHeight="1" x14ac:dyDescent="0.25">
      <c r="A733" s="1"/>
      <c r="B733" s="4"/>
      <c r="C733" s="1"/>
      <c r="D733" s="1"/>
      <c r="E733" s="1"/>
      <c r="F733" s="1"/>
      <c r="G733" s="1"/>
      <c r="H733" s="1"/>
      <c r="I733" s="1"/>
      <c r="J733" s="1"/>
      <c r="K733" s="1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</row>
    <row r="734" spans="1:35" ht="12.75" customHeight="1" x14ac:dyDescent="0.25">
      <c r="A734" s="1"/>
      <c r="B734" s="4"/>
      <c r="C734" s="1"/>
      <c r="D734" s="1"/>
      <c r="E734" s="1"/>
      <c r="F734" s="1"/>
      <c r="G734" s="1"/>
      <c r="H734" s="1"/>
      <c r="I734" s="1"/>
      <c r="J734" s="1"/>
      <c r="K734" s="1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</row>
    <row r="735" spans="1:35" ht="12.75" customHeight="1" x14ac:dyDescent="0.25">
      <c r="A735" s="1"/>
      <c r="B735" s="4"/>
      <c r="C735" s="1"/>
      <c r="D735" s="1"/>
      <c r="E735" s="1"/>
      <c r="F735" s="1"/>
      <c r="G735" s="1"/>
      <c r="H735" s="1"/>
      <c r="I735" s="1"/>
      <c r="J735" s="1"/>
      <c r="K735" s="1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</row>
    <row r="736" spans="1:35" ht="12.75" customHeight="1" x14ac:dyDescent="0.25">
      <c r="A736" s="1"/>
      <c r="B736" s="4"/>
      <c r="C736" s="1"/>
      <c r="D736" s="1"/>
      <c r="E736" s="1"/>
      <c r="F736" s="1"/>
      <c r="G736" s="1"/>
      <c r="H736" s="1"/>
      <c r="I736" s="1"/>
      <c r="J736" s="1"/>
      <c r="K736" s="1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</row>
    <row r="737" spans="1:35" ht="12.75" customHeight="1" x14ac:dyDescent="0.25">
      <c r="A737" s="1"/>
      <c r="B737" s="4"/>
      <c r="C737" s="1"/>
      <c r="D737" s="1"/>
      <c r="E737" s="1"/>
      <c r="F737" s="1"/>
      <c r="G737" s="1"/>
      <c r="H737" s="1"/>
      <c r="I737" s="1"/>
      <c r="J737" s="1"/>
      <c r="K737" s="1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</row>
    <row r="738" spans="1:35" ht="12.75" customHeight="1" x14ac:dyDescent="0.25">
      <c r="A738" s="1"/>
      <c r="B738" s="4"/>
      <c r="C738" s="1"/>
      <c r="D738" s="1"/>
      <c r="E738" s="1"/>
      <c r="F738" s="1"/>
      <c r="G738" s="1"/>
      <c r="H738" s="1"/>
      <c r="I738" s="1"/>
      <c r="J738" s="1"/>
      <c r="K738" s="1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</row>
    <row r="739" spans="1:35" ht="12.75" customHeight="1" x14ac:dyDescent="0.25">
      <c r="A739" s="1"/>
      <c r="B739" s="4"/>
      <c r="C739" s="1"/>
      <c r="D739" s="1"/>
      <c r="E739" s="1"/>
      <c r="F739" s="1"/>
      <c r="G739" s="1"/>
      <c r="H739" s="1"/>
      <c r="I739" s="1"/>
      <c r="J739" s="1"/>
      <c r="K739" s="1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</row>
    <row r="740" spans="1:35" ht="12.75" customHeight="1" x14ac:dyDescent="0.25">
      <c r="A740" s="1"/>
      <c r="B740" s="4"/>
      <c r="C740" s="1"/>
      <c r="D740" s="1"/>
      <c r="E740" s="1"/>
      <c r="F740" s="1"/>
      <c r="G740" s="1"/>
      <c r="H740" s="1"/>
      <c r="I740" s="1"/>
      <c r="J740" s="1"/>
      <c r="K740" s="1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</row>
    <row r="741" spans="1:35" ht="12.75" customHeight="1" x14ac:dyDescent="0.25">
      <c r="A741" s="1"/>
      <c r="B741" s="4"/>
      <c r="C741" s="1"/>
      <c r="D741" s="1"/>
      <c r="E741" s="1"/>
      <c r="F741" s="1"/>
      <c r="G741" s="1"/>
      <c r="H741" s="1"/>
      <c r="I741" s="1"/>
      <c r="J741" s="1"/>
      <c r="K741" s="1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</row>
    <row r="742" spans="1:35" ht="12.75" customHeight="1" x14ac:dyDescent="0.25">
      <c r="A742" s="1"/>
      <c r="B742" s="4"/>
      <c r="C742" s="1"/>
      <c r="D742" s="1"/>
      <c r="E742" s="1"/>
      <c r="F742" s="1"/>
      <c r="G742" s="1"/>
      <c r="H742" s="1"/>
      <c r="I742" s="1"/>
      <c r="J742" s="1"/>
      <c r="K742" s="1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</row>
    <row r="743" spans="1:35" ht="12.75" customHeight="1" x14ac:dyDescent="0.25">
      <c r="A743" s="1"/>
      <c r="B743" s="4"/>
      <c r="C743" s="1"/>
      <c r="D743" s="1"/>
      <c r="E743" s="1"/>
      <c r="F743" s="1"/>
      <c r="G743" s="1"/>
      <c r="H743" s="1"/>
      <c r="I743" s="1"/>
      <c r="J743" s="1"/>
      <c r="K743" s="1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</row>
    <row r="744" spans="1:35" ht="12.75" customHeight="1" x14ac:dyDescent="0.25">
      <c r="A744" s="1"/>
      <c r="B744" s="4"/>
      <c r="C744" s="1"/>
      <c r="D744" s="1"/>
      <c r="E744" s="1"/>
      <c r="F744" s="1"/>
      <c r="G744" s="1"/>
      <c r="H744" s="1"/>
      <c r="I744" s="1"/>
      <c r="J744" s="1"/>
      <c r="K744" s="1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</row>
    <row r="745" spans="1:35" ht="12.75" customHeight="1" x14ac:dyDescent="0.25">
      <c r="A745" s="1"/>
      <c r="B745" s="4"/>
      <c r="C745" s="1"/>
      <c r="D745" s="1"/>
      <c r="E745" s="1"/>
      <c r="F745" s="1"/>
      <c r="G745" s="1"/>
      <c r="H745" s="1"/>
      <c r="I745" s="1"/>
      <c r="J745" s="1"/>
      <c r="K745" s="1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</row>
    <row r="746" spans="1:35" ht="12.75" customHeight="1" x14ac:dyDescent="0.25">
      <c r="A746" s="1"/>
      <c r="B746" s="4"/>
      <c r="C746" s="1"/>
      <c r="D746" s="1"/>
      <c r="E746" s="1"/>
      <c r="F746" s="1"/>
      <c r="G746" s="1"/>
      <c r="H746" s="1"/>
      <c r="I746" s="1"/>
      <c r="J746" s="1"/>
      <c r="K746" s="1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</row>
    <row r="747" spans="1:35" ht="12.75" customHeight="1" x14ac:dyDescent="0.25">
      <c r="A747" s="1"/>
      <c r="B747" s="4"/>
      <c r="C747" s="1"/>
      <c r="D747" s="1"/>
      <c r="E747" s="1"/>
      <c r="F747" s="1"/>
      <c r="G747" s="1"/>
      <c r="H747" s="1"/>
      <c r="I747" s="1"/>
      <c r="J747" s="1"/>
      <c r="K747" s="1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</row>
    <row r="748" spans="1:35" ht="12.75" customHeight="1" x14ac:dyDescent="0.25">
      <c r="A748" s="1"/>
      <c r="B748" s="4"/>
      <c r="C748" s="1"/>
      <c r="D748" s="1"/>
      <c r="E748" s="1"/>
      <c r="F748" s="1"/>
      <c r="G748" s="1"/>
      <c r="H748" s="1"/>
      <c r="I748" s="1"/>
      <c r="J748" s="1"/>
      <c r="K748" s="1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</row>
    <row r="749" spans="1:35" ht="12.75" customHeight="1" x14ac:dyDescent="0.25">
      <c r="A749" s="1"/>
      <c r="B749" s="4"/>
      <c r="C749" s="1"/>
      <c r="D749" s="1"/>
      <c r="E749" s="1"/>
      <c r="F749" s="1"/>
      <c r="G749" s="1"/>
      <c r="H749" s="1"/>
      <c r="I749" s="1"/>
      <c r="J749" s="1"/>
      <c r="K749" s="1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</row>
    <row r="750" spans="1:35" ht="12.75" customHeight="1" x14ac:dyDescent="0.25">
      <c r="A750" s="1"/>
      <c r="B750" s="4"/>
      <c r="C750" s="1"/>
      <c r="D750" s="1"/>
      <c r="E750" s="1"/>
      <c r="F750" s="1"/>
      <c r="G750" s="1"/>
      <c r="H750" s="1"/>
      <c r="I750" s="1"/>
      <c r="J750" s="1"/>
      <c r="K750" s="1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</row>
    <row r="751" spans="1:35" ht="12.75" customHeight="1" x14ac:dyDescent="0.25">
      <c r="A751" s="1"/>
      <c r="B751" s="4"/>
      <c r="C751" s="1"/>
      <c r="D751" s="1"/>
      <c r="E751" s="1"/>
      <c r="F751" s="1"/>
      <c r="G751" s="1"/>
      <c r="H751" s="1"/>
      <c r="I751" s="1"/>
      <c r="J751" s="1"/>
      <c r="K751" s="1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</row>
    <row r="752" spans="1:35" ht="12.75" customHeight="1" x14ac:dyDescent="0.25">
      <c r="A752" s="1"/>
      <c r="B752" s="4"/>
      <c r="C752" s="1"/>
      <c r="D752" s="1"/>
      <c r="E752" s="1"/>
      <c r="F752" s="1"/>
      <c r="G752" s="1"/>
      <c r="H752" s="1"/>
      <c r="I752" s="1"/>
      <c r="J752" s="1"/>
      <c r="K752" s="1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</row>
    <row r="753" spans="1:35" ht="12.75" customHeight="1" x14ac:dyDescent="0.25">
      <c r="A753" s="1"/>
      <c r="B753" s="4"/>
      <c r="C753" s="1"/>
      <c r="D753" s="1"/>
      <c r="E753" s="1"/>
      <c r="F753" s="1"/>
      <c r="G753" s="1"/>
      <c r="H753" s="1"/>
      <c r="I753" s="1"/>
      <c r="J753" s="1"/>
      <c r="K753" s="1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</row>
    <row r="754" spans="1:35" ht="12.75" customHeight="1" x14ac:dyDescent="0.25">
      <c r="A754" s="1"/>
      <c r="B754" s="4"/>
      <c r="C754" s="1"/>
      <c r="D754" s="1"/>
      <c r="E754" s="1"/>
      <c r="F754" s="1"/>
      <c r="G754" s="1"/>
      <c r="H754" s="1"/>
      <c r="I754" s="1"/>
      <c r="J754" s="1"/>
      <c r="K754" s="1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</row>
    <row r="755" spans="1:35" ht="12.75" customHeight="1" x14ac:dyDescent="0.25">
      <c r="A755" s="1"/>
      <c r="B755" s="4"/>
      <c r="C755" s="1"/>
      <c r="D755" s="1"/>
      <c r="E755" s="1"/>
      <c r="F755" s="1"/>
      <c r="G755" s="1"/>
      <c r="H755" s="1"/>
      <c r="I755" s="1"/>
      <c r="J755" s="1"/>
      <c r="K755" s="1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</row>
    <row r="756" spans="1:35" ht="12.75" customHeight="1" x14ac:dyDescent="0.25">
      <c r="A756" s="1"/>
      <c r="B756" s="4"/>
      <c r="C756" s="1"/>
      <c r="D756" s="1"/>
      <c r="E756" s="1"/>
      <c r="F756" s="1"/>
      <c r="G756" s="1"/>
      <c r="H756" s="1"/>
      <c r="I756" s="1"/>
      <c r="J756" s="1"/>
      <c r="K756" s="1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</row>
    <row r="757" spans="1:35" ht="12.75" customHeight="1" x14ac:dyDescent="0.25">
      <c r="A757" s="1"/>
      <c r="B757" s="4"/>
      <c r="C757" s="1"/>
      <c r="D757" s="1"/>
      <c r="E757" s="1"/>
      <c r="F757" s="1"/>
      <c r="G757" s="1"/>
      <c r="H757" s="1"/>
      <c r="I757" s="1"/>
      <c r="J757" s="1"/>
      <c r="K757" s="1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</row>
    <row r="758" spans="1:35" ht="12.75" customHeight="1" x14ac:dyDescent="0.25">
      <c r="A758" s="1"/>
      <c r="B758" s="4"/>
      <c r="C758" s="1"/>
      <c r="D758" s="1"/>
      <c r="E758" s="1"/>
      <c r="F758" s="1"/>
      <c r="G758" s="1"/>
      <c r="H758" s="1"/>
      <c r="I758" s="1"/>
      <c r="J758" s="1"/>
      <c r="K758" s="1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</row>
    <row r="759" spans="1:35" ht="12.75" customHeight="1" x14ac:dyDescent="0.25">
      <c r="A759" s="1"/>
      <c r="B759" s="4"/>
      <c r="C759" s="1"/>
      <c r="D759" s="1"/>
      <c r="E759" s="1"/>
      <c r="F759" s="1"/>
      <c r="G759" s="1"/>
      <c r="H759" s="1"/>
      <c r="I759" s="1"/>
      <c r="J759" s="1"/>
      <c r="K759" s="1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</row>
    <row r="760" spans="1:35" ht="12.75" customHeight="1" x14ac:dyDescent="0.25">
      <c r="A760" s="1"/>
      <c r="B760" s="4"/>
      <c r="C760" s="1"/>
      <c r="D760" s="1"/>
      <c r="E760" s="1"/>
      <c r="F760" s="1"/>
      <c r="G760" s="1"/>
      <c r="H760" s="1"/>
      <c r="I760" s="1"/>
      <c r="J760" s="1"/>
      <c r="K760" s="1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</row>
    <row r="761" spans="1:35" ht="12.75" customHeight="1" x14ac:dyDescent="0.25">
      <c r="A761" s="1"/>
      <c r="B761" s="4"/>
      <c r="C761" s="1"/>
      <c r="D761" s="1"/>
      <c r="E761" s="1"/>
      <c r="F761" s="1"/>
      <c r="G761" s="1"/>
      <c r="H761" s="1"/>
      <c r="I761" s="1"/>
      <c r="J761" s="1"/>
      <c r="K761" s="1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</row>
    <row r="762" spans="1:35" ht="12.75" customHeight="1" x14ac:dyDescent="0.25">
      <c r="A762" s="1"/>
      <c r="B762" s="4"/>
      <c r="C762" s="1"/>
      <c r="D762" s="1"/>
      <c r="E762" s="1"/>
      <c r="F762" s="1"/>
      <c r="G762" s="1"/>
      <c r="H762" s="1"/>
      <c r="I762" s="1"/>
      <c r="J762" s="1"/>
      <c r="K762" s="1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</row>
    <row r="763" spans="1:35" ht="12.75" customHeight="1" x14ac:dyDescent="0.25">
      <c r="A763" s="1"/>
      <c r="B763" s="4"/>
      <c r="C763" s="1"/>
      <c r="D763" s="1"/>
      <c r="E763" s="1"/>
      <c r="F763" s="1"/>
      <c r="G763" s="1"/>
      <c r="H763" s="1"/>
      <c r="I763" s="1"/>
      <c r="J763" s="1"/>
      <c r="K763" s="1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</row>
    <row r="764" spans="1:35" ht="12.75" customHeight="1" x14ac:dyDescent="0.25">
      <c r="A764" s="1"/>
      <c r="B764" s="4"/>
      <c r="C764" s="1"/>
      <c r="D764" s="1"/>
      <c r="E764" s="1"/>
      <c r="F764" s="1"/>
      <c r="G764" s="1"/>
      <c r="H764" s="1"/>
      <c r="I764" s="1"/>
      <c r="J764" s="1"/>
      <c r="K764" s="1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</row>
    <row r="765" spans="1:35" ht="12.75" customHeight="1" x14ac:dyDescent="0.25">
      <c r="A765" s="1"/>
      <c r="B765" s="4"/>
      <c r="C765" s="1"/>
      <c r="D765" s="1"/>
      <c r="E765" s="1"/>
      <c r="F765" s="1"/>
      <c r="G765" s="1"/>
      <c r="H765" s="1"/>
      <c r="I765" s="1"/>
      <c r="J765" s="1"/>
      <c r="K765" s="1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</row>
    <row r="766" spans="1:35" ht="12.75" customHeight="1" x14ac:dyDescent="0.25">
      <c r="A766" s="1"/>
      <c r="B766" s="4"/>
      <c r="C766" s="1"/>
      <c r="D766" s="1"/>
      <c r="E766" s="1"/>
      <c r="F766" s="1"/>
      <c r="G766" s="1"/>
      <c r="H766" s="1"/>
      <c r="I766" s="1"/>
      <c r="J766" s="1"/>
      <c r="K766" s="1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</row>
    <row r="767" spans="1:35" ht="12.75" customHeight="1" x14ac:dyDescent="0.25">
      <c r="A767" s="1"/>
      <c r="B767" s="4"/>
      <c r="C767" s="1"/>
      <c r="D767" s="1"/>
      <c r="E767" s="1"/>
      <c r="F767" s="1"/>
      <c r="G767" s="1"/>
      <c r="H767" s="1"/>
      <c r="I767" s="1"/>
      <c r="J767" s="1"/>
      <c r="K767" s="1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</row>
    <row r="768" spans="1:35" ht="12.75" customHeight="1" x14ac:dyDescent="0.25">
      <c r="A768" s="1"/>
      <c r="B768" s="4"/>
      <c r="C768" s="1"/>
      <c r="D768" s="1"/>
      <c r="E768" s="1"/>
      <c r="F768" s="1"/>
      <c r="G768" s="1"/>
      <c r="H768" s="1"/>
      <c r="I768" s="1"/>
      <c r="J768" s="1"/>
      <c r="K768" s="1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</row>
    <row r="769" spans="1:35" ht="12.75" customHeight="1" x14ac:dyDescent="0.25">
      <c r="A769" s="1"/>
      <c r="B769" s="4"/>
      <c r="C769" s="1"/>
      <c r="D769" s="1"/>
      <c r="E769" s="1"/>
      <c r="F769" s="1"/>
      <c r="G769" s="1"/>
      <c r="H769" s="1"/>
      <c r="I769" s="1"/>
      <c r="J769" s="1"/>
      <c r="K769" s="1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</row>
    <row r="770" spans="1:35" ht="12.75" customHeight="1" x14ac:dyDescent="0.25">
      <c r="A770" s="1"/>
      <c r="B770" s="4"/>
      <c r="C770" s="1"/>
      <c r="D770" s="1"/>
      <c r="E770" s="1"/>
      <c r="F770" s="1"/>
      <c r="G770" s="1"/>
      <c r="H770" s="1"/>
      <c r="I770" s="1"/>
      <c r="J770" s="1"/>
      <c r="K770" s="1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</row>
    <row r="771" spans="1:35" ht="12.75" customHeight="1" x14ac:dyDescent="0.25">
      <c r="A771" s="1"/>
      <c r="B771" s="4"/>
      <c r="C771" s="1"/>
      <c r="D771" s="1"/>
      <c r="E771" s="1"/>
      <c r="F771" s="1"/>
      <c r="G771" s="1"/>
      <c r="H771" s="1"/>
      <c r="I771" s="1"/>
      <c r="J771" s="1"/>
      <c r="K771" s="1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</row>
    <row r="772" spans="1:35" ht="12.75" customHeight="1" x14ac:dyDescent="0.25">
      <c r="A772" s="1"/>
      <c r="B772" s="4"/>
      <c r="C772" s="1"/>
      <c r="D772" s="1"/>
      <c r="E772" s="1"/>
      <c r="F772" s="1"/>
      <c r="G772" s="1"/>
      <c r="H772" s="1"/>
      <c r="I772" s="1"/>
      <c r="J772" s="1"/>
      <c r="K772" s="1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</row>
    <row r="773" spans="1:35" ht="12.75" customHeight="1" x14ac:dyDescent="0.25">
      <c r="A773" s="1"/>
      <c r="B773" s="4"/>
      <c r="C773" s="1"/>
      <c r="D773" s="1"/>
      <c r="E773" s="1"/>
      <c r="F773" s="1"/>
      <c r="G773" s="1"/>
      <c r="H773" s="1"/>
      <c r="I773" s="1"/>
      <c r="J773" s="1"/>
      <c r="K773" s="1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</row>
    <row r="774" spans="1:35" ht="12.75" customHeight="1" x14ac:dyDescent="0.25">
      <c r="A774" s="1"/>
      <c r="B774" s="4"/>
      <c r="C774" s="1"/>
      <c r="D774" s="1"/>
      <c r="E774" s="1"/>
      <c r="F774" s="1"/>
      <c r="G774" s="1"/>
      <c r="H774" s="1"/>
      <c r="I774" s="1"/>
      <c r="J774" s="1"/>
      <c r="K774" s="1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</row>
    <row r="775" spans="1:35" ht="12.75" customHeight="1" x14ac:dyDescent="0.25">
      <c r="A775" s="1"/>
      <c r="B775" s="4"/>
      <c r="C775" s="1"/>
      <c r="D775" s="1"/>
      <c r="E775" s="1"/>
      <c r="F775" s="1"/>
      <c r="G775" s="1"/>
      <c r="H775" s="1"/>
      <c r="I775" s="1"/>
      <c r="J775" s="1"/>
      <c r="K775" s="1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</row>
    <row r="776" spans="1:35" ht="12.75" customHeight="1" x14ac:dyDescent="0.25">
      <c r="A776" s="1"/>
      <c r="B776" s="4"/>
      <c r="C776" s="1"/>
      <c r="D776" s="1"/>
      <c r="E776" s="1"/>
      <c r="F776" s="1"/>
      <c r="G776" s="1"/>
      <c r="H776" s="1"/>
      <c r="I776" s="1"/>
      <c r="J776" s="1"/>
      <c r="K776" s="1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</row>
    <row r="777" spans="1:35" ht="12.75" customHeight="1" x14ac:dyDescent="0.25">
      <c r="A777" s="1"/>
      <c r="B777" s="4"/>
      <c r="C777" s="1"/>
      <c r="D777" s="1"/>
      <c r="E777" s="1"/>
      <c r="F777" s="1"/>
      <c r="G777" s="1"/>
      <c r="H777" s="1"/>
      <c r="I777" s="1"/>
      <c r="J777" s="1"/>
      <c r="K777" s="1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</row>
    <row r="778" spans="1:35" ht="12.75" customHeight="1" x14ac:dyDescent="0.25">
      <c r="A778" s="1"/>
      <c r="B778" s="4"/>
      <c r="C778" s="1"/>
      <c r="D778" s="1"/>
      <c r="E778" s="1"/>
      <c r="F778" s="1"/>
      <c r="G778" s="1"/>
      <c r="H778" s="1"/>
      <c r="I778" s="1"/>
      <c r="J778" s="1"/>
      <c r="K778" s="1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</row>
    <row r="779" spans="1:35" ht="12.75" customHeight="1" x14ac:dyDescent="0.25">
      <c r="A779" s="1"/>
      <c r="B779" s="4"/>
      <c r="C779" s="1"/>
      <c r="D779" s="1"/>
      <c r="E779" s="1"/>
      <c r="F779" s="1"/>
      <c r="G779" s="1"/>
      <c r="H779" s="1"/>
      <c r="I779" s="1"/>
      <c r="J779" s="1"/>
      <c r="K779" s="1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</row>
    <row r="780" spans="1:35" ht="12.75" customHeight="1" x14ac:dyDescent="0.25">
      <c r="A780" s="1"/>
      <c r="B780" s="4"/>
      <c r="C780" s="1"/>
      <c r="D780" s="1"/>
      <c r="E780" s="1"/>
      <c r="F780" s="1"/>
      <c r="G780" s="1"/>
      <c r="H780" s="1"/>
      <c r="I780" s="1"/>
      <c r="J780" s="1"/>
      <c r="K780" s="1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</row>
    <row r="781" spans="1:35" ht="12.75" customHeight="1" x14ac:dyDescent="0.25">
      <c r="A781" s="1"/>
      <c r="B781" s="4"/>
      <c r="C781" s="1"/>
      <c r="D781" s="1"/>
      <c r="E781" s="1"/>
      <c r="F781" s="1"/>
      <c r="G781" s="1"/>
      <c r="H781" s="1"/>
      <c r="I781" s="1"/>
      <c r="J781" s="1"/>
      <c r="K781" s="1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</row>
    <row r="782" spans="1:35" ht="12.75" customHeight="1" x14ac:dyDescent="0.25">
      <c r="A782" s="1"/>
      <c r="B782" s="4"/>
      <c r="C782" s="1"/>
      <c r="D782" s="1"/>
      <c r="E782" s="1"/>
      <c r="F782" s="1"/>
      <c r="G782" s="1"/>
      <c r="H782" s="1"/>
      <c r="I782" s="1"/>
      <c r="J782" s="1"/>
      <c r="K782" s="1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</row>
    <row r="783" spans="1:35" ht="12.75" customHeight="1" x14ac:dyDescent="0.25">
      <c r="A783" s="1"/>
      <c r="B783" s="4"/>
      <c r="C783" s="1"/>
      <c r="D783" s="1"/>
      <c r="E783" s="1"/>
      <c r="F783" s="1"/>
      <c r="G783" s="1"/>
      <c r="H783" s="1"/>
      <c r="I783" s="1"/>
      <c r="J783" s="1"/>
      <c r="K783" s="1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</row>
    <row r="784" spans="1:35" ht="12.75" customHeight="1" x14ac:dyDescent="0.25">
      <c r="A784" s="1"/>
      <c r="B784" s="4"/>
      <c r="C784" s="1"/>
      <c r="D784" s="1"/>
      <c r="E784" s="1"/>
      <c r="F784" s="1"/>
      <c r="G784" s="1"/>
      <c r="H784" s="1"/>
      <c r="I784" s="1"/>
      <c r="J784" s="1"/>
      <c r="K784" s="1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</row>
    <row r="785" spans="1:35" ht="12.75" customHeight="1" x14ac:dyDescent="0.25">
      <c r="A785" s="1"/>
      <c r="B785" s="4"/>
      <c r="C785" s="1"/>
      <c r="D785" s="1"/>
      <c r="E785" s="1"/>
      <c r="F785" s="1"/>
      <c r="G785" s="1"/>
      <c r="H785" s="1"/>
      <c r="I785" s="1"/>
      <c r="J785" s="1"/>
      <c r="K785" s="1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</row>
    <row r="786" spans="1:35" ht="12.75" customHeight="1" x14ac:dyDescent="0.25">
      <c r="A786" s="1"/>
      <c r="B786" s="4"/>
      <c r="C786" s="1"/>
      <c r="D786" s="1"/>
      <c r="E786" s="1"/>
      <c r="F786" s="1"/>
      <c r="G786" s="1"/>
      <c r="H786" s="1"/>
      <c r="I786" s="1"/>
      <c r="J786" s="1"/>
      <c r="K786" s="1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</row>
    <row r="787" spans="1:35" ht="12.75" customHeight="1" x14ac:dyDescent="0.25">
      <c r="A787" s="1"/>
      <c r="B787" s="4"/>
      <c r="C787" s="1"/>
      <c r="D787" s="1"/>
      <c r="E787" s="1"/>
      <c r="F787" s="1"/>
      <c r="G787" s="1"/>
      <c r="H787" s="1"/>
      <c r="I787" s="1"/>
      <c r="J787" s="1"/>
      <c r="K787" s="1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</row>
    <row r="788" spans="1:35" ht="12.75" customHeight="1" x14ac:dyDescent="0.25">
      <c r="A788" s="1"/>
      <c r="B788" s="4"/>
      <c r="C788" s="1"/>
      <c r="D788" s="1"/>
      <c r="E788" s="1"/>
      <c r="F788" s="1"/>
      <c r="G788" s="1"/>
      <c r="H788" s="1"/>
      <c r="I788" s="1"/>
      <c r="J788" s="1"/>
      <c r="K788" s="1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</row>
    <row r="789" spans="1:35" ht="12.75" customHeight="1" x14ac:dyDescent="0.25">
      <c r="A789" s="1"/>
      <c r="B789" s="4"/>
      <c r="C789" s="1"/>
      <c r="D789" s="1"/>
      <c r="E789" s="1"/>
      <c r="F789" s="1"/>
      <c r="G789" s="1"/>
      <c r="H789" s="1"/>
      <c r="I789" s="1"/>
      <c r="J789" s="1"/>
      <c r="K789" s="1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</row>
    <row r="790" spans="1:35" ht="12.75" customHeight="1" x14ac:dyDescent="0.25">
      <c r="A790" s="1"/>
      <c r="B790" s="4"/>
      <c r="C790" s="1"/>
      <c r="D790" s="1"/>
      <c r="E790" s="1"/>
      <c r="F790" s="1"/>
      <c r="G790" s="1"/>
      <c r="H790" s="1"/>
      <c r="I790" s="1"/>
      <c r="J790" s="1"/>
      <c r="K790" s="1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</row>
    <row r="791" spans="1:35" ht="12.75" customHeight="1" x14ac:dyDescent="0.25">
      <c r="A791" s="1"/>
      <c r="B791" s="4"/>
      <c r="C791" s="1"/>
      <c r="D791" s="1"/>
      <c r="E791" s="1"/>
      <c r="F791" s="1"/>
      <c r="G791" s="1"/>
      <c r="H791" s="1"/>
      <c r="I791" s="1"/>
      <c r="J791" s="1"/>
      <c r="K791" s="1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</row>
    <row r="792" spans="1:35" ht="12.75" customHeight="1" x14ac:dyDescent="0.25">
      <c r="A792" s="1"/>
      <c r="B792" s="4"/>
      <c r="C792" s="1"/>
      <c r="D792" s="1"/>
      <c r="E792" s="1"/>
      <c r="F792" s="1"/>
      <c r="G792" s="1"/>
      <c r="H792" s="1"/>
      <c r="I792" s="1"/>
      <c r="J792" s="1"/>
      <c r="K792" s="1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</row>
    <row r="793" spans="1:35" ht="12.75" customHeight="1" x14ac:dyDescent="0.25">
      <c r="A793" s="1"/>
      <c r="B793" s="4"/>
      <c r="C793" s="1"/>
      <c r="D793" s="1"/>
      <c r="E793" s="1"/>
      <c r="F793" s="1"/>
      <c r="G793" s="1"/>
      <c r="H793" s="1"/>
      <c r="I793" s="1"/>
      <c r="J793" s="1"/>
      <c r="K793" s="1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</row>
    <row r="794" spans="1:35" ht="12.75" customHeight="1" x14ac:dyDescent="0.25">
      <c r="A794" s="1"/>
      <c r="B794" s="4"/>
      <c r="C794" s="1"/>
      <c r="D794" s="1"/>
      <c r="E794" s="1"/>
      <c r="F794" s="1"/>
      <c r="G794" s="1"/>
      <c r="H794" s="1"/>
      <c r="I794" s="1"/>
      <c r="J794" s="1"/>
      <c r="K794" s="1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</row>
    <row r="795" spans="1:35" ht="12.75" customHeight="1" x14ac:dyDescent="0.25">
      <c r="A795" s="1"/>
      <c r="B795" s="4"/>
      <c r="C795" s="1"/>
      <c r="D795" s="1"/>
      <c r="E795" s="1"/>
      <c r="F795" s="1"/>
      <c r="G795" s="1"/>
      <c r="H795" s="1"/>
      <c r="I795" s="1"/>
      <c r="J795" s="1"/>
      <c r="K795" s="1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</row>
    <row r="796" spans="1:35" ht="12.75" customHeight="1" x14ac:dyDescent="0.25">
      <c r="A796" s="1"/>
      <c r="B796" s="4"/>
      <c r="C796" s="1"/>
      <c r="D796" s="1"/>
      <c r="E796" s="1"/>
      <c r="F796" s="1"/>
      <c r="G796" s="1"/>
      <c r="H796" s="1"/>
      <c r="I796" s="1"/>
      <c r="J796" s="1"/>
      <c r="K796" s="1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</row>
    <row r="797" spans="1:35" ht="12.75" customHeight="1" x14ac:dyDescent="0.25">
      <c r="A797" s="1"/>
      <c r="B797" s="4"/>
      <c r="C797" s="1"/>
      <c r="D797" s="1"/>
      <c r="E797" s="1"/>
      <c r="F797" s="1"/>
      <c r="G797" s="1"/>
      <c r="H797" s="1"/>
      <c r="I797" s="1"/>
      <c r="J797" s="1"/>
      <c r="K797" s="1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</row>
    <row r="798" spans="1:35" ht="12.75" customHeight="1" x14ac:dyDescent="0.25">
      <c r="A798" s="1"/>
      <c r="B798" s="4"/>
      <c r="C798" s="1"/>
      <c r="D798" s="1"/>
      <c r="E798" s="1"/>
      <c r="F798" s="1"/>
      <c r="G798" s="1"/>
      <c r="H798" s="1"/>
      <c r="I798" s="1"/>
      <c r="J798" s="1"/>
      <c r="K798" s="1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</row>
    <row r="799" spans="1:35" ht="12.75" customHeight="1" x14ac:dyDescent="0.25">
      <c r="A799" s="1"/>
      <c r="B799" s="4"/>
      <c r="C799" s="1"/>
      <c r="D799" s="1"/>
      <c r="E799" s="1"/>
      <c r="F799" s="1"/>
      <c r="G799" s="1"/>
      <c r="H799" s="1"/>
      <c r="I799" s="1"/>
      <c r="J799" s="1"/>
      <c r="K799" s="1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</row>
    <row r="800" spans="1:35" ht="12.75" customHeight="1" x14ac:dyDescent="0.25">
      <c r="A800" s="1"/>
      <c r="B800" s="4"/>
      <c r="C800" s="1"/>
      <c r="D800" s="1"/>
      <c r="E800" s="1"/>
      <c r="F800" s="1"/>
      <c r="G800" s="1"/>
      <c r="H800" s="1"/>
      <c r="I800" s="1"/>
      <c r="J800" s="1"/>
      <c r="K800" s="1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</row>
    <row r="801" spans="1:35" ht="12.75" customHeight="1" x14ac:dyDescent="0.25">
      <c r="A801" s="1"/>
      <c r="B801" s="4"/>
      <c r="C801" s="1"/>
      <c r="D801" s="1"/>
      <c r="E801" s="1"/>
      <c r="F801" s="1"/>
      <c r="G801" s="1"/>
      <c r="H801" s="1"/>
      <c r="I801" s="1"/>
      <c r="J801" s="1"/>
      <c r="K801" s="1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</row>
    <row r="802" spans="1:35" ht="12.75" customHeight="1" x14ac:dyDescent="0.25">
      <c r="A802" s="1"/>
      <c r="B802" s="4"/>
      <c r="C802" s="1"/>
      <c r="D802" s="1"/>
      <c r="E802" s="1"/>
      <c r="F802" s="1"/>
      <c r="G802" s="1"/>
      <c r="H802" s="1"/>
      <c r="I802" s="1"/>
      <c r="J802" s="1"/>
      <c r="K802" s="1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</row>
    <row r="803" spans="1:35" ht="12.75" customHeight="1" x14ac:dyDescent="0.25">
      <c r="A803" s="1"/>
      <c r="B803" s="4"/>
      <c r="C803" s="1"/>
      <c r="D803" s="1"/>
      <c r="E803" s="1"/>
      <c r="F803" s="1"/>
      <c r="G803" s="1"/>
      <c r="H803" s="1"/>
      <c r="I803" s="1"/>
      <c r="J803" s="1"/>
      <c r="K803" s="1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</row>
    <row r="804" spans="1:35" ht="12.75" customHeight="1" x14ac:dyDescent="0.25">
      <c r="A804" s="1"/>
      <c r="B804" s="4"/>
      <c r="C804" s="1"/>
      <c r="D804" s="1"/>
      <c r="E804" s="1"/>
      <c r="F804" s="1"/>
      <c r="G804" s="1"/>
      <c r="H804" s="1"/>
      <c r="I804" s="1"/>
      <c r="J804" s="1"/>
      <c r="K804" s="1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</row>
    <row r="805" spans="1:35" ht="12.75" customHeight="1" x14ac:dyDescent="0.25">
      <c r="A805" s="1"/>
      <c r="B805" s="4"/>
      <c r="C805" s="1"/>
      <c r="D805" s="1"/>
      <c r="E805" s="1"/>
      <c r="F805" s="1"/>
      <c r="G805" s="1"/>
      <c r="H805" s="1"/>
      <c r="I805" s="1"/>
      <c r="J805" s="1"/>
      <c r="K805" s="1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</row>
    <row r="806" spans="1:35" ht="12.75" customHeight="1" x14ac:dyDescent="0.25">
      <c r="A806" s="1"/>
      <c r="B806" s="4"/>
      <c r="C806" s="1"/>
      <c r="D806" s="1"/>
      <c r="E806" s="1"/>
      <c r="F806" s="1"/>
      <c r="G806" s="1"/>
      <c r="H806" s="1"/>
      <c r="I806" s="1"/>
      <c r="J806" s="1"/>
      <c r="K806" s="1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</row>
    <row r="807" spans="1:35" ht="12.75" customHeight="1" x14ac:dyDescent="0.25">
      <c r="A807" s="1"/>
      <c r="B807" s="4"/>
      <c r="C807" s="1"/>
      <c r="D807" s="1"/>
      <c r="E807" s="1"/>
      <c r="F807" s="1"/>
      <c r="G807" s="1"/>
      <c r="H807" s="1"/>
      <c r="I807" s="1"/>
      <c r="J807" s="1"/>
      <c r="K807" s="1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</row>
    <row r="808" spans="1:35" ht="12.75" customHeight="1" x14ac:dyDescent="0.25">
      <c r="A808" s="1"/>
      <c r="B808" s="4"/>
      <c r="C808" s="1"/>
      <c r="D808" s="1"/>
      <c r="E808" s="1"/>
      <c r="F808" s="1"/>
      <c r="G808" s="1"/>
      <c r="H808" s="1"/>
      <c r="I808" s="1"/>
      <c r="J808" s="1"/>
      <c r="K808" s="1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</row>
    <row r="809" spans="1:35" ht="12.75" customHeight="1" x14ac:dyDescent="0.25">
      <c r="A809" s="1"/>
      <c r="B809" s="4"/>
      <c r="C809" s="1"/>
      <c r="D809" s="1"/>
      <c r="E809" s="1"/>
      <c r="F809" s="1"/>
      <c r="G809" s="1"/>
      <c r="H809" s="1"/>
      <c r="I809" s="1"/>
      <c r="J809" s="1"/>
      <c r="K809" s="1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</row>
    <row r="810" spans="1:35" ht="12.75" customHeight="1" x14ac:dyDescent="0.25">
      <c r="A810" s="1"/>
      <c r="B810" s="4"/>
      <c r="C810" s="1"/>
      <c r="D810" s="1"/>
      <c r="E810" s="1"/>
      <c r="F810" s="1"/>
      <c r="G810" s="1"/>
      <c r="H810" s="1"/>
      <c r="I810" s="1"/>
      <c r="J810" s="1"/>
      <c r="K810" s="1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</row>
    <row r="811" spans="1:35" ht="12.75" customHeight="1" x14ac:dyDescent="0.25">
      <c r="A811" s="1"/>
      <c r="B811" s="4"/>
      <c r="C811" s="1"/>
      <c r="D811" s="1"/>
      <c r="E811" s="1"/>
      <c r="F811" s="1"/>
      <c r="G811" s="1"/>
      <c r="H811" s="1"/>
      <c r="I811" s="1"/>
      <c r="J811" s="1"/>
      <c r="K811" s="1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</row>
    <row r="812" spans="1:35" ht="12.75" customHeight="1" x14ac:dyDescent="0.25">
      <c r="A812" s="1"/>
      <c r="B812" s="4"/>
      <c r="C812" s="1"/>
      <c r="D812" s="1"/>
      <c r="E812" s="1"/>
      <c r="F812" s="1"/>
      <c r="G812" s="1"/>
      <c r="H812" s="1"/>
      <c r="I812" s="1"/>
      <c r="J812" s="1"/>
      <c r="K812" s="1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</row>
    <row r="813" spans="1:35" ht="12.75" customHeight="1" x14ac:dyDescent="0.25">
      <c r="A813" s="1"/>
      <c r="B813" s="4"/>
      <c r="C813" s="1"/>
      <c r="D813" s="1"/>
      <c r="E813" s="1"/>
      <c r="F813" s="1"/>
      <c r="G813" s="1"/>
      <c r="H813" s="1"/>
      <c r="I813" s="1"/>
      <c r="J813" s="1"/>
      <c r="K813" s="1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</row>
    <row r="814" spans="1:35" ht="12.75" customHeight="1" x14ac:dyDescent="0.25">
      <c r="A814" s="1"/>
      <c r="B814" s="4"/>
      <c r="C814" s="1"/>
      <c r="D814" s="1"/>
      <c r="E814" s="1"/>
      <c r="F814" s="1"/>
      <c r="G814" s="1"/>
      <c r="H814" s="1"/>
      <c r="I814" s="1"/>
      <c r="J814" s="1"/>
      <c r="K814" s="1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</row>
    <row r="815" spans="1:35" ht="12.75" customHeight="1" x14ac:dyDescent="0.25">
      <c r="A815" s="1"/>
      <c r="B815" s="4"/>
      <c r="C815" s="1"/>
      <c r="D815" s="1"/>
      <c r="E815" s="1"/>
      <c r="F815" s="1"/>
      <c r="G815" s="1"/>
      <c r="H815" s="1"/>
      <c r="I815" s="1"/>
      <c r="J815" s="1"/>
      <c r="K815" s="1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</row>
    <row r="816" spans="1:35" ht="12.75" customHeight="1" x14ac:dyDescent="0.25">
      <c r="A816" s="1"/>
      <c r="B816" s="4"/>
      <c r="C816" s="1"/>
      <c r="D816" s="1"/>
      <c r="E816" s="1"/>
      <c r="F816" s="1"/>
      <c r="G816" s="1"/>
      <c r="H816" s="1"/>
      <c r="I816" s="1"/>
      <c r="J816" s="1"/>
      <c r="K816" s="1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</row>
    <row r="817" spans="1:35" ht="12.75" customHeight="1" x14ac:dyDescent="0.25">
      <c r="A817" s="1"/>
      <c r="B817" s="4"/>
      <c r="C817" s="1"/>
      <c r="D817" s="1"/>
      <c r="E817" s="1"/>
      <c r="F817" s="1"/>
      <c r="G817" s="1"/>
      <c r="H817" s="1"/>
      <c r="I817" s="1"/>
      <c r="J817" s="1"/>
      <c r="K817" s="1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</row>
    <row r="818" spans="1:35" ht="12.75" customHeight="1" x14ac:dyDescent="0.25">
      <c r="A818" s="1"/>
      <c r="B818" s="4"/>
      <c r="C818" s="1"/>
      <c r="D818" s="1"/>
      <c r="E818" s="1"/>
      <c r="F818" s="1"/>
      <c r="G818" s="1"/>
      <c r="H818" s="1"/>
      <c r="I818" s="1"/>
      <c r="J818" s="1"/>
      <c r="K818" s="1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</row>
    <row r="819" spans="1:35" ht="12.75" customHeight="1" x14ac:dyDescent="0.25">
      <c r="A819" s="1"/>
      <c r="B819" s="4"/>
      <c r="C819" s="1"/>
      <c r="D819" s="1"/>
      <c r="E819" s="1"/>
      <c r="F819" s="1"/>
      <c r="G819" s="1"/>
      <c r="H819" s="1"/>
      <c r="I819" s="1"/>
      <c r="J819" s="1"/>
      <c r="K819" s="1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</row>
    <row r="820" spans="1:35" ht="12.75" customHeight="1" x14ac:dyDescent="0.25">
      <c r="A820" s="1"/>
      <c r="B820" s="4"/>
      <c r="C820" s="1"/>
      <c r="D820" s="1"/>
      <c r="E820" s="1"/>
      <c r="F820" s="1"/>
      <c r="G820" s="1"/>
      <c r="H820" s="1"/>
      <c r="I820" s="1"/>
      <c r="J820" s="1"/>
      <c r="K820" s="1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</row>
    <row r="821" spans="1:35" ht="12.75" customHeight="1" x14ac:dyDescent="0.25">
      <c r="A821" s="1"/>
      <c r="B821" s="4"/>
      <c r="C821" s="1"/>
      <c r="D821" s="1"/>
      <c r="E821" s="1"/>
      <c r="F821" s="1"/>
      <c r="G821" s="1"/>
      <c r="H821" s="1"/>
      <c r="I821" s="1"/>
      <c r="J821" s="1"/>
      <c r="K821" s="1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</row>
    <row r="822" spans="1:35" ht="12.75" customHeight="1" x14ac:dyDescent="0.25">
      <c r="A822" s="1"/>
      <c r="B822" s="4"/>
      <c r="C822" s="1"/>
      <c r="D822" s="1"/>
      <c r="E822" s="1"/>
      <c r="F822" s="1"/>
      <c r="G822" s="1"/>
      <c r="H822" s="1"/>
      <c r="I822" s="1"/>
      <c r="J822" s="1"/>
      <c r="K822" s="1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</row>
    <row r="823" spans="1:35" ht="12.75" customHeight="1" x14ac:dyDescent="0.25">
      <c r="A823" s="1"/>
      <c r="B823" s="4"/>
      <c r="C823" s="1"/>
      <c r="D823" s="1"/>
      <c r="E823" s="1"/>
      <c r="F823" s="1"/>
      <c r="G823" s="1"/>
      <c r="H823" s="1"/>
      <c r="I823" s="1"/>
      <c r="J823" s="1"/>
      <c r="K823" s="1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</row>
    <row r="824" spans="1:35" ht="12.75" customHeight="1" x14ac:dyDescent="0.25">
      <c r="A824" s="1"/>
      <c r="B824" s="4"/>
      <c r="C824" s="1"/>
      <c r="D824" s="1"/>
      <c r="E824" s="1"/>
      <c r="F824" s="1"/>
      <c r="G824" s="1"/>
      <c r="H824" s="1"/>
      <c r="I824" s="1"/>
      <c r="J824" s="1"/>
      <c r="K824" s="1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</row>
    <row r="825" spans="1:35" ht="12.75" customHeight="1" x14ac:dyDescent="0.25">
      <c r="A825" s="1"/>
      <c r="B825" s="4"/>
      <c r="C825" s="1"/>
      <c r="D825" s="1"/>
      <c r="E825" s="1"/>
      <c r="F825" s="1"/>
      <c r="G825" s="1"/>
      <c r="H825" s="1"/>
      <c r="I825" s="1"/>
      <c r="J825" s="1"/>
      <c r="K825" s="1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</row>
    <row r="826" spans="1:35" ht="12.75" customHeight="1" x14ac:dyDescent="0.25">
      <c r="A826" s="1"/>
      <c r="B826" s="4"/>
      <c r="C826" s="1"/>
      <c r="D826" s="1"/>
      <c r="E826" s="1"/>
      <c r="F826" s="1"/>
      <c r="G826" s="1"/>
      <c r="H826" s="1"/>
      <c r="I826" s="1"/>
      <c r="J826" s="1"/>
      <c r="K826" s="1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</row>
    <row r="827" spans="1:35" ht="12.75" customHeight="1" x14ac:dyDescent="0.25">
      <c r="A827" s="1"/>
      <c r="B827" s="4"/>
      <c r="C827" s="1"/>
      <c r="D827" s="1"/>
      <c r="E827" s="1"/>
      <c r="F827" s="1"/>
      <c r="G827" s="1"/>
      <c r="H827" s="1"/>
      <c r="I827" s="1"/>
      <c r="J827" s="1"/>
      <c r="K827" s="1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</row>
    <row r="828" spans="1:35" ht="12.75" customHeight="1" x14ac:dyDescent="0.25">
      <c r="A828" s="1"/>
      <c r="B828" s="4"/>
      <c r="C828" s="1"/>
      <c r="D828" s="1"/>
      <c r="E828" s="1"/>
      <c r="F828" s="1"/>
      <c r="G828" s="1"/>
      <c r="H828" s="1"/>
      <c r="I828" s="1"/>
      <c r="J828" s="1"/>
      <c r="K828" s="1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</row>
    <row r="829" spans="1:35" ht="12.75" customHeight="1" x14ac:dyDescent="0.25">
      <c r="A829" s="1"/>
      <c r="B829" s="4"/>
      <c r="C829" s="1"/>
      <c r="D829" s="1"/>
      <c r="E829" s="1"/>
      <c r="F829" s="1"/>
      <c r="G829" s="1"/>
      <c r="H829" s="1"/>
      <c r="I829" s="1"/>
      <c r="J829" s="1"/>
      <c r="K829" s="1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</row>
    <row r="830" spans="1:35" ht="12.75" customHeight="1" x14ac:dyDescent="0.25">
      <c r="A830" s="1"/>
      <c r="B830" s="4"/>
      <c r="C830" s="1"/>
      <c r="D830" s="1"/>
      <c r="E830" s="1"/>
      <c r="F830" s="1"/>
      <c r="G830" s="1"/>
      <c r="H830" s="1"/>
      <c r="I830" s="1"/>
      <c r="J830" s="1"/>
      <c r="K830" s="1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</row>
    <row r="831" spans="1:35" ht="12.75" customHeight="1" x14ac:dyDescent="0.25">
      <c r="A831" s="1"/>
      <c r="B831" s="4"/>
      <c r="C831" s="1"/>
      <c r="D831" s="1"/>
      <c r="E831" s="1"/>
      <c r="F831" s="1"/>
      <c r="G831" s="1"/>
      <c r="H831" s="1"/>
      <c r="I831" s="1"/>
      <c r="J831" s="1"/>
      <c r="K831" s="1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</row>
    <row r="832" spans="1:35" ht="12.75" customHeight="1" x14ac:dyDescent="0.25">
      <c r="A832" s="1"/>
      <c r="B832" s="4"/>
      <c r="C832" s="1"/>
      <c r="D832" s="1"/>
      <c r="E832" s="1"/>
      <c r="F832" s="1"/>
      <c r="G832" s="1"/>
      <c r="H832" s="1"/>
      <c r="I832" s="1"/>
      <c r="J832" s="1"/>
      <c r="K832" s="1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</row>
    <row r="833" spans="1:35" ht="12.75" customHeight="1" x14ac:dyDescent="0.25">
      <c r="A833" s="1"/>
      <c r="B833" s="4"/>
      <c r="C833" s="1"/>
      <c r="D833" s="1"/>
      <c r="E833" s="1"/>
      <c r="F833" s="1"/>
      <c r="G833" s="1"/>
      <c r="H833" s="1"/>
      <c r="I833" s="1"/>
      <c r="J833" s="1"/>
      <c r="K833" s="1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</row>
    <row r="834" spans="1:35" ht="12.75" customHeight="1" x14ac:dyDescent="0.25">
      <c r="A834" s="1"/>
      <c r="B834" s="4"/>
      <c r="C834" s="1"/>
      <c r="D834" s="1"/>
      <c r="E834" s="1"/>
      <c r="F834" s="1"/>
      <c r="G834" s="1"/>
      <c r="H834" s="1"/>
      <c r="I834" s="1"/>
      <c r="J834" s="1"/>
      <c r="K834" s="1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</row>
    <row r="835" spans="1:35" ht="12.75" customHeight="1" x14ac:dyDescent="0.25">
      <c r="A835" s="1"/>
      <c r="B835" s="4"/>
      <c r="C835" s="1"/>
      <c r="D835" s="1"/>
      <c r="E835" s="1"/>
      <c r="F835" s="1"/>
      <c r="G835" s="1"/>
      <c r="H835" s="1"/>
      <c r="I835" s="1"/>
      <c r="J835" s="1"/>
      <c r="K835" s="1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</row>
    <row r="836" spans="1:35" ht="12.75" customHeight="1" x14ac:dyDescent="0.25">
      <c r="A836" s="1"/>
      <c r="B836" s="4"/>
      <c r="C836" s="1"/>
      <c r="D836" s="1"/>
      <c r="E836" s="1"/>
      <c r="F836" s="1"/>
      <c r="G836" s="1"/>
      <c r="H836" s="1"/>
      <c r="I836" s="1"/>
      <c r="J836" s="1"/>
      <c r="K836" s="1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</row>
    <row r="837" spans="1:35" ht="12.75" customHeight="1" x14ac:dyDescent="0.25">
      <c r="A837" s="1"/>
      <c r="B837" s="4"/>
      <c r="C837" s="1"/>
      <c r="D837" s="1"/>
      <c r="E837" s="1"/>
      <c r="F837" s="1"/>
      <c r="G837" s="1"/>
      <c r="H837" s="1"/>
      <c r="I837" s="1"/>
      <c r="J837" s="1"/>
      <c r="K837" s="1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</row>
    <row r="838" spans="1:35" ht="12.75" customHeight="1" x14ac:dyDescent="0.25">
      <c r="A838" s="1"/>
      <c r="B838" s="4"/>
      <c r="C838" s="1"/>
      <c r="D838" s="1"/>
      <c r="E838" s="1"/>
      <c r="F838" s="1"/>
      <c r="G838" s="1"/>
      <c r="H838" s="1"/>
      <c r="I838" s="1"/>
      <c r="J838" s="1"/>
      <c r="K838" s="1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</row>
    <row r="839" spans="1:35" ht="12.75" customHeight="1" x14ac:dyDescent="0.25">
      <c r="A839" s="1"/>
      <c r="B839" s="4"/>
      <c r="C839" s="1"/>
      <c r="D839" s="1"/>
      <c r="E839" s="1"/>
      <c r="F839" s="1"/>
      <c r="G839" s="1"/>
      <c r="H839" s="1"/>
      <c r="I839" s="1"/>
      <c r="J839" s="1"/>
      <c r="K839" s="1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</row>
    <row r="840" spans="1:35" ht="12.75" customHeight="1" x14ac:dyDescent="0.25">
      <c r="A840" s="1"/>
      <c r="B840" s="4"/>
      <c r="C840" s="1"/>
      <c r="D840" s="1"/>
      <c r="E840" s="1"/>
      <c r="F840" s="1"/>
      <c r="G840" s="1"/>
      <c r="H840" s="1"/>
      <c r="I840" s="1"/>
      <c r="J840" s="1"/>
      <c r="K840" s="1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</row>
    <row r="841" spans="1:35" ht="12.75" customHeight="1" x14ac:dyDescent="0.25">
      <c r="A841" s="1"/>
      <c r="B841" s="4"/>
      <c r="C841" s="1"/>
      <c r="D841" s="1"/>
      <c r="E841" s="1"/>
      <c r="F841" s="1"/>
      <c r="G841" s="1"/>
      <c r="H841" s="1"/>
      <c r="I841" s="1"/>
      <c r="J841" s="1"/>
      <c r="K841" s="1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</row>
    <row r="842" spans="1:35" ht="12.75" customHeight="1" x14ac:dyDescent="0.25">
      <c r="A842" s="1"/>
      <c r="B842" s="4"/>
      <c r="C842" s="1"/>
      <c r="D842" s="1"/>
      <c r="E842" s="1"/>
      <c r="F842" s="1"/>
      <c r="G842" s="1"/>
      <c r="H842" s="1"/>
      <c r="I842" s="1"/>
      <c r="J842" s="1"/>
      <c r="K842" s="1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</row>
    <row r="843" spans="1:35" ht="12.75" customHeight="1" x14ac:dyDescent="0.25">
      <c r="A843" s="1"/>
      <c r="B843" s="4"/>
      <c r="C843" s="1"/>
      <c r="D843" s="1"/>
      <c r="E843" s="1"/>
      <c r="F843" s="1"/>
      <c r="G843" s="1"/>
      <c r="H843" s="1"/>
      <c r="I843" s="1"/>
      <c r="J843" s="1"/>
      <c r="K843" s="1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</row>
    <row r="844" spans="1:35" ht="12.75" customHeight="1" x14ac:dyDescent="0.25">
      <c r="A844" s="1"/>
      <c r="B844" s="4"/>
      <c r="C844" s="1"/>
      <c r="D844" s="1"/>
      <c r="E844" s="1"/>
      <c r="F844" s="1"/>
      <c r="G844" s="1"/>
      <c r="H844" s="1"/>
      <c r="I844" s="1"/>
      <c r="J844" s="1"/>
      <c r="K844" s="1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</row>
    <row r="845" spans="1:35" ht="12.75" customHeight="1" x14ac:dyDescent="0.25">
      <c r="A845" s="1"/>
      <c r="B845" s="4"/>
      <c r="C845" s="1"/>
      <c r="D845" s="1"/>
      <c r="E845" s="1"/>
      <c r="F845" s="1"/>
      <c r="G845" s="1"/>
      <c r="H845" s="1"/>
      <c r="I845" s="1"/>
      <c r="J845" s="1"/>
      <c r="K845" s="1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</row>
    <row r="846" spans="1:35" ht="12.75" customHeight="1" x14ac:dyDescent="0.25">
      <c r="A846" s="1"/>
      <c r="B846" s="4"/>
      <c r="C846" s="1"/>
      <c r="D846" s="1"/>
      <c r="E846" s="1"/>
      <c r="F846" s="1"/>
      <c r="G846" s="1"/>
      <c r="H846" s="1"/>
      <c r="I846" s="1"/>
      <c r="J846" s="1"/>
      <c r="K846" s="1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</row>
    <row r="847" spans="1:35" ht="12.75" customHeight="1" x14ac:dyDescent="0.25">
      <c r="A847" s="1"/>
      <c r="B847" s="4"/>
      <c r="C847" s="1"/>
      <c r="D847" s="1"/>
      <c r="E847" s="1"/>
      <c r="F847" s="1"/>
      <c r="G847" s="1"/>
      <c r="H847" s="1"/>
      <c r="I847" s="1"/>
      <c r="J847" s="1"/>
      <c r="K847" s="1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</row>
    <row r="848" spans="1:35" ht="12.75" customHeight="1" x14ac:dyDescent="0.25">
      <c r="A848" s="1"/>
      <c r="B848" s="4"/>
      <c r="C848" s="1"/>
      <c r="D848" s="1"/>
      <c r="E848" s="1"/>
      <c r="F848" s="1"/>
      <c r="G848" s="1"/>
      <c r="H848" s="1"/>
      <c r="I848" s="1"/>
      <c r="J848" s="1"/>
      <c r="K848" s="1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</row>
    <row r="849" spans="1:35" ht="12.75" customHeight="1" x14ac:dyDescent="0.25">
      <c r="A849" s="1"/>
      <c r="B849" s="4"/>
      <c r="C849" s="1"/>
      <c r="D849" s="1"/>
      <c r="E849" s="1"/>
      <c r="F849" s="1"/>
      <c r="G849" s="1"/>
      <c r="H849" s="1"/>
      <c r="I849" s="1"/>
      <c r="J849" s="1"/>
      <c r="K849" s="1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</row>
    <row r="850" spans="1:35" ht="12.75" customHeight="1" x14ac:dyDescent="0.25">
      <c r="A850" s="1"/>
      <c r="B850" s="4"/>
      <c r="C850" s="1"/>
      <c r="D850" s="1"/>
      <c r="E850" s="1"/>
      <c r="F850" s="1"/>
      <c r="G850" s="1"/>
      <c r="H850" s="1"/>
      <c r="I850" s="1"/>
      <c r="J850" s="1"/>
      <c r="K850" s="1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</row>
    <row r="851" spans="1:35" ht="12.75" customHeight="1" x14ac:dyDescent="0.25">
      <c r="A851" s="1"/>
      <c r="B851" s="4"/>
      <c r="C851" s="1"/>
      <c r="D851" s="1"/>
      <c r="E851" s="1"/>
      <c r="F851" s="1"/>
      <c r="G851" s="1"/>
      <c r="H851" s="1"/>
      <c r="I851" s="1"/>
      <c r="J851" s="1"/>
      <c r="K851" s="1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</row>
    <row r="852" spans="1:35" ht="12.75" customHeight="1" x14ac:dyDescent="0.25">
      <c r="A852" s="1"/>
      <c r="B852" s="4"/>
      <c r="C852" s="1"/>
      <c r="D852" s="1"/>
      <c r="E852" s="1"/>
      <c r="F852" s="1"/>
      <c r="G852" s="1"/>
      <c r="H852" s="1"/>
      <c r="I852" s="1"/>
      <c r="J852" s="1"/>
      <c r="K852" s="1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</row>
    <row r="853" spans="1:35" ht="12.75" customHeight="1" x14ac:dyDescent="0.25">
      <c r="A853" s="1"/>
      <c r="B853" s="4"/>
      <c r="C853" s="1"/>
      <c r="D853" s="1"/>
      <c r="E853" s="1"/>
      <c r="F853" s="1"/>
      <c r="G853" s="1"/>
      <c r="H853" s="1"/>
      <c r="I853" s="1"/>
      <c r="J853" s="1"/>
      <c r="K853" s="1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</row>
    <row r="854" spans="1:35" ht="12.75" customHeight="1" x14ac:dyDescent="0.25">
      <c r="A854" s="1"/>
      <c r="B854" s="4"/>
      <c r="C854" s="1"/>
      <c r="D854" s="1"/>
      <c r="E854" s="1"/>
      <c r="F854" s="1"/>
      <c r="G854" s="1"/>
      <c r="H854" s="1"/>
      <c r="I854" s="1"/>
      <c r="J854" s="1"/>
      <c r="K854" s="1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</row>
    <row r="855" spans="1:35" ht="12.75" customHeight="1" x14ac:dyDescent="0.25">
      <c r="A855" s="1"/>
      <c r="B855" s="4"/>
      <c r="C855" s="1"/>
      <c r="D855" s="1"/>
      <c r="E855" s="1"/>
      <c r="F855" s="1"/>
      <c r="G855" s="1"/>
      <c r="H855" s="1"/>
      <c r="I855" s="1"/>
      <c r="J855" s="1"/>
      <c r="K855" s="1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</row>
    <row r="856" spans="1:35" ht="12.75" customHeight="1" x14ac:dyDescent="0.25">
      <c r="A856" s="1"/>
      <c r="B856" s="4"/>
      <c r="C856" s="1"/>
      <c r="D856" s="1"/>
      <c r="E856" s="1"/>
      <c r="F856" s="1"/>
      <c r="G856" s="1"/>
      <c r="H856" s="1"/>
      <c r="I856" s="1"/>
      <c r="J856" s="1"/>
      <c r="K856" s="1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</row>
    <row r="857" spans="1:35" ht="12.75" customHeight="1" x14ac:dyDescent="0.25">
      <c r="A857" s="1"/>
      <c r="B857" s="4"/>
      <c r="C857" s="1"/>
      <c r="D857" s="1"/>
      <c r="E857" s="1"/>
      <c r="F857" s="1"/>
      <c r="G857" s="1"/>
      <c r="H857" s="1"/>
      <c r="I857" s="1"/>
      <c r="J857" s="1"/>
      <c r="K857" s="1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</row>
    <row r="858" spans="1:35" ht="12.75" customHeight="1" x14ac:dyDescent="0.25">
      <c r="A858" s="1"/>
      <c r="B858" s="4"/>
      <c r="C858" s="1"/>
      <c r="D858" s="1"/>
      <c r="E858" s="1"/>
      <c r="F858" s="1"/>
      <c r="G858" s="1"/>
      <c r="H858" s="1"/>
      <c r="I858" s="1"/>
      <c r="J858" s="1"/>
      <c r="K858" s="1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</row>
    <row r="859" spans="1:35" ht="12.75" customHeight="1" x14ac:dyDescent="0.25">
      <c r="A859" s="1"/>
      <c r="B859" s="4"/>
      <c r="C859" s="1"/>
      <c r="D859" s="1"/>
      <c r="E859" s="1"/>
      <c r="F859" s="1"/>
      <c r="G859" s="1"/>
      <c r="H859" s="1"/>
      <c r="I859" s="1"/>
      <c r="J859" s="1"/>
      <c r="K859" s="1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</row>
    <row r="860" spans="1:35" ht="12.75" customHeight="1" x14ac:dyDescent="0.25">
      <c r="A860" s="1"/>
      <c r="B860" s="4"/>
      <c r="C860" s="1"/>
      <c r="D860" s="1"/>
      <c r="E860" s="1"/>
      <c r="F860" s="1"/>
      <c r="G860" s="1"/>
      <c r="H860" s="1"/>
      <c r="I860" s="1"/>
      <c r="J860" s="1"/>
      <c r="K860" s="1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</row>
    <row r="861" spans="1:35" ht="12.75" customHeight="1" x14ac:dyDescent="0.25">
      <c r="A861" s="1"/>
      <c r="B861" s="4"/>
      <c r="C861" s="1"/>
      <c r="D861" s="1"/>
      <c r="E861" s="1"/>
      <c r="F861" s="1"/>
      <c r="G861" s="1"/>
      <c r="H861" s="1"/>
      <c r="I861" s="1"/>
      <c r="J861" s="1"/>
      <c r="K861" s="1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</row>
    <row r="862" spans="1:35" ht="12.75" customHeight="1" x14ac:dyDescent="0.25">
      <c r="A862" s="1"/>
      <c r="B862" s="4"/>
      <c r="C862" s="1"/>
      <c r="D862" s="1"/>
      <c r="E862" s="1"/>
      <c r="F862" s="1"/>
      <c r="G862" s="1"/>
      <c r="H862" s="1"/>
      <c r="I862" s="1"/>
      <c r="J862" s="1"/>
      <c r="K862" s="1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</row>
    <row r="863" spans="1:35" ht="12.75" customHeight="1" x14ac:dyDescent="0.25">
      <c r="A863" s="1"/>
      <c r="B863" s="4"/>
      <c r="C863" s="1"/>
      <c r="D863" s="1"/>
      <c r="E863" s="1"/>
      <c r="F863" s="1"/>
      <c r="G863" s="1"/>
      <c r="H863" s="1"/>
      <c r="I863" s="1"/>
      <c r="J863" s="1"/>
      <c r="K863" s="1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</row>
    <row r="864" spans="1:35" ht="12.75" customHeight="1" x14ac:dyDescent="0.25">
      <c r="A864" s="1"/>
      <c r="B864" s="4"/>
      <c r="C864" s="1"/>
      <c r="D864" s="1"/>
      <c r="E864" s="1"/>
      <c r="F864" s="1"/>
      <c r="G864" s="1"/>
      <c r="H864" s="1"/>
      <c r="I864" s="1"/>
      <c r="J864" s="1"/>
      <c r="K864" s="1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</row>
    <row r="865" spans="1:35" ht="12.75" customHeight="1" x14ac:dyDescent="0.25">
      <c r="A865" s="1"/>
      <c r="B865" s="4"/>
      <c r="C865" s="1"/>
      <c r="D865" s="1"/>
      <c r="E865" s="1"/>
      <c r="F865" s="1"/>
      <c r="G865" s="1"/>
      <c r="H865" s="1"/>
      <c r="I865" s="1"/>
      <c r="J865" s="1"/>
      <c r="K865" s="1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</row>
    <row r="866" spans="1:35" ht="12.75" customHeight="1" x14ac:dyDescent="0.25">
      <c r="A866" s="1"/>
      <c r="B866" s="4"/>
      <c r="C866" s="1"/>
      <c r="D866" s="1"/>
      <c r="E866" s="1"/>
      <c r="F866" s="1"/>
      <c r="G866" s="1"/>
      <c r="H866" s="1"/>
      <c r="I866" s="1"/>
      <c r="J866" s="1"/>
      <c r="K866" s="1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</row>
    <row r="867" spans="1:35" ht="12.75" customHeight="1" x14ac:dyDescent="0.25">
      <c r="A867" s="1"/>
      <c r="B867" s="4"/>
      <c r="C867" s="1"/>
      <c r="D867" s="1"/>
      <c r="E867" s="1"/>
      <c r="F867" s="1"/>
      <c r="G867" s="1"/>
      <c r="H867" s="1"/>
      <c r="I867" s="1"/>
      <c r="J867" s="1"/>
      <c r="K867" s="1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</row>
    <row r="868" spans="1:35" ht="12.75" customHeight="1" x14ac:dyDescent="0.25">
      <c r="A868" s="1"/>
      <c r="B868" s="4"/>
      <c r="C868" s="1"/>
      <c r="D868" s="1"/>
      <c r="E868" s="1"/>
      <c r="F868" s="1"/>
      <c r="G868" s="1"/>
      <c r="H868" s="1"/>
      <c r="I868" s="1"/>
      <c r="J868" s="1"/>
      <c r="K868" s="1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</row>
    <row r="869" spans="1:35" ht="12.75" customHeight="1" x14ac:dyDescent="0.25">
      <c r="A869" s="1"/>
      <c r="B869" s="4"/>
      <c r="C869" s="1"/>
      <c r="D869" s="1"/>
      <c r="E869" s="1"/>
      <c r="F869" s="1"/>
      <c r="G869" s="1"/>
      <c r="H869" s="1"/>
      <c r="I869" s="1"/>
      <c r="J869" s="1"/>
      <c r="K869" s="1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</row>
    <row r="870" spans="1:35" ht="12.75" customHeight="1" x14ac:dyDescent="0.25">
      <c r="A870" s="1"/>
      <c r="B870" s="4"/>
      <c r="C870" s="1"/>
      <c r="D870" s="1"/>
      <c r="E870" s="1"/>
      <c r="F870" s="1"/>
      <c r="G870" s="1"/>
      <c r="H870" s="1"/>
      <c r="I870" s="1"/>
      <c r="J870" s="1"/>
      <c r="K870" s="1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</row>
    <row r="871" spans="1:35" ht="12.75" customHeight="1" x14ac:dyDescent="0.25">
      <c r="A871" s="1"/>
      <c r="B871" s="4"/>
      <c r="C871" s="1"/>
      <c r="D871" s="1"/>
      <c r="E871" s="1"/>
      <c r="F871" s="1"/>
      <c r="G871" s="1"/>
      <c r="H871" s="1"/>
      <c r="I871" s="1"/>
      <c r="J871" s="1"/>
      <c r="K871" s="1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</row>
    <row r="872" spans="1:35" ht="12.75" customHeight="1" x14ac:dyDescent="0.25">
      <c r="A872" s="1"/>
      <c r="B872" s="4"/>
      <c r="C872" s="1"/>
      <c r="D872" s="1"/>
      <c r="E872" s="1"/>
      <c r="F872" s="1"/>
      <c r="G872" s="1"/>
      <c r="H872" s="1"/>
      <c r="I872" s="1"/>
      <c r="J872" s="1"/>
      <c r="K872" s="1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</row>
    <row r="873" spans="1:35" ht="12.75" customHeight="1" x14ac:dyDescent="0.25">
      <c r="A873" s="1"/>
      <c r="B873" s="4"/>
      <c r="C873" s="1"/>
      <c r="D873" s="1"/>
      <c r="E873" s="1"/>
      <c r="F873" s="1"/>
      <c r="G873" s="1"/>
      <c r="H873" s="1"/>
      <c r="I873" s="1"/>
      <c r="J873" s="1"/>
      <c r="K873" s="1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</row>
    <row r="874" spans="1:35" ht="12.75" customHeight="1" x14ac:dyDescent="0.25">
      <c r="A874" s="1"/>
      <c r="B874" s="4"/>
      <c r="C874" s="1"/>
      <c r="D874" s="1"/>
      <c r="E874" s="1"/>
      <c r="F874" s="1"/>
      <c r="G874" s="1"/>
      <c r="H874" s="1"/>
      <c r="I874" s="1"/>
      <c r="J874" s="1"/>
      <c r="K874" s="1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</row>
    <row r="875" spans="1:35" ht="12.75" customHeight="1" x14ac:dyDescent="0.25">
      <c r="A875" s="1"/>
      <c r="B875" s="4"/>
      <c r="C875" s="1"/>
      <c r="D875" s="1"/>
      <c r="E875" s="1"/>
      <c r="F875" s="1"/>
      <c r="G875" s="1"/>
      <c r="H875" s="1"/>
      <c r="I875" s="1"/>
      <c r="J875" s="1"/>
      <c r="K875" s="1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</row>
    <row r="876" spans="1:35" ht="12.75" customHeight="1" x14ac:dyDescent="0.25">
      <c r="A876" s="1"/>
      <c r="B876" s="4"/>
      <c r="C876" s="1"/>
      <c r="D876" s="1"/>
      <c r="E876" s="1"/>
      <c r="F876" s="1"/>
      <c r="G876" s="1"/>
      <c r="H876" s="1"/>
      <c r="I876" s="1"/>
      <c r="J876" s="1"/>
      <c r="K876" s="1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</row>
    <row r="877" spans="1:35" ht="12.75" customHeight="1" x14ac:dyDescent="0.25">
      <c r="A877" s="1"/>
      <c r="B877" s="4"/>
      <c r="C877" s="1"/>
      <c r="D877" s="1"/>
      <c r="E877" s="1"/>
      <c r="F877" s="1"/>
      <c r="G877" s="1"/>
      <c r="H877" s="1"/>
      <c r="I877" s="1"/>
      <c r="J877" s="1"/>
      <c r="K877" s="1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</row>
    <row r="878" spans="1:35" ht="12.75" customHeight="1" x14ac:dyDescent="0.25">
      <c r="A878" s="1"/>
      <c r="B878" s="4"/>
      <c r="C878" s="1"/>
      <c r="D878" s="1"/>
      <c r="E878" s="1"/>
      <c r="F878" s="1"/>
      <c r="G878" s="1"/>
      <c r="H878" s="1"/>
      <c r="I878" s="1"/>
      <c r="J878" s="1"/>
      <c r="K878" s="1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</row>
    <row r="879" spans="1:35" ht="12.75" customHeight="1" x14ac:dyDescent="0.25">
      <c r="A879" s="1"/>
      <c r="B879" s="4"/>
      <c r="C879" s="1"/>
      <c r="D879" s="1"/>
      <c r="E879" s="1"/>
      <c r="F879" s="1"/>
      <c r="G879" s="1"/>
      <c r="H879" s="1"/>
      <c r="I879" s="1"/>
      <c r="J879" s="1"/>
      <c r="K879" s="1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</row>
    <row r="880" spans="1:35" ht="12.75" customHeight="1" x14ac:dyDescent="0.25">
      <c r="A880" s="1"/>
      <c r="B880" s="4"/>
      <c r="C880" s="1"/>
      <c r="D880" s="1"/>
      <c r="E880" s="1"/>
      <c r="F880" s="1"/>
      <c r="G880" s="1"/>
      <c r="H880" s="1"/>
      <c r="I880" s="1"/>
      <c r="J880" s="1"/>
      <c r="K880" s="1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</row>
    <row r="881" spans="1:35" ht="12.75" customHeight="1" x14ac:dyDescent="0.25">
      <c r="A881" s="1"/>
      <c r="B881" s="4"/>
      <c r="C881" s="1"/>
      <c r="D881" s="1"/>
      <c r="E881" s="1"/>
      <c r="F881" s="1"/>
      <c r="G881" s="1"/>
      <c r="H881" s="1"/>
      <c r="I881" s="1"/>
      <c r="J881" s="1"/>
      <c r="K881" s="1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</row>
    <row r="882" spans="1:35" ht="12.75" customHeight="1" x14ac:dyDescent="0.25">
      <c r="A882" s="1"/>
      <c r="B882" s="4"/>
      <c r="C882" s="1"/>
      <c r="D882" s="1"/>
      <c r="E882" s="1"/>
      <c r="F882" s="1"/>
      <c r="G882" s="1"/>
      <c r="H882" s="1"/>
      <c r="I882" s="1"/>
      <c r="J882" s="1"/>
      <c r="K882" s="1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</row>
    <row r="883" spans="1:35" ht="12.75" customHeight="1" x14ac:dyDescent="0.25">
      <c r="A883" s="1"/>
      <c r="B883" s="4"/>
      <c r="C883" s="1"/>
      <c r="D883" s="1"/>
      <c r="E883" s="1"/>
      <c r="F883" s="1"/>
      <c r="G883" s="1"/>
      <c r="H883" s="1"/>
      <c r="I883" s="1"/>
      <c r="J883" s="1"/>
      <c r="K883" s="1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</row>
    <row r="884" spans="1:35" ht="12.75" customHeight="1" x14ac:dyDescent="0.25">
      <c r="A884" s="1"/>
      <c r="B884" s="4"/>
      <c r="C884" s="1"/>
      <c r="D884" s="1"/>
      <c r="E884" s="1"/>
      <c r="F884" s="1"/>
      <c r="G884" s="1"/>
      <c r="H884" s="1"/>
      <c r="I884" s="1"/>
      <c r="J884" s="1"/>
      <c r="K884" s="1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</row>
    <row r="885" spans="1:35" ht="12.75" customHeight="1" x14ac:dyDescent="0.25">
      <c r="A885" s="1"/>
      <c r="B885" s="4"/>
      <c r="C885" s="1"/>
      <c r="D885" s="1"/>
      <c r="E885" s="1"/>
      <c r="F885" s="1"/>
      <c r="G885" s="1"/>
      <c r="H885" s="1"/>
      <c r="I885" s="1"/>
      <c r="J885" s="1"/>
      <c r="K885" s="1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</row>
    <row r="886" spans="1:35" ht="12.75" customHeight="1" x14ac:dyDescent="0.25">
      <c r="A886" s="1"/>
      <c r="B886" s="4"/>
      <c r="C886" s="1"/>
      <c r="D886" s="1"/>
      <c r="E886" s="1"/>
      <c r="F886" s="1"/>
      <c r="G886" s="1"/>
      <c r="H886" s="1"/>
      <c r="I886" s="1"/>
      <c r="J886" s="1"/>
      <c r="K886" s="1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</row>
    <row r="887" spans="1:35" ht="12.75" customHeight="1" x14ac:dyDescent="0.25">
      <c r="A887" s="1"/>
      <c r="B887" s="4"/>
      <c r="C887" s="1"/>
      <c r="D887" s="1"/>
      <c r="E887" s="1"/>
      <c r="F887" s="1"/>
      <c r="G887" s="1"/>
      <c r="H887" s="1"/>
      <c r="I887" s="1"/>
      <c r="J887" s="1"/>
      <c r="K887" s="1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</row>
    <row r="888" spans="1:35" ht="12.75" customHeight="1" x14ac:dyDescent="0.25">
      <c r="A888" s="1"/>
      <c r="B888" s="4"/>
      <c r="C888" s="1"/>
      <c r="D888" s="1"/>
      <c r="E888" s="1"/>
      <c r="F888" s="1"/>
      <c r="G888" s="1"/>
      <c r="H888" s="1"/>
      <c r="I888" s="1"/>
      <c r="J888" s="1"/>
      <c r="K888" s="1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</row>
    <row r="889" spans="1:35" ht="12.75" customHeight="1" x14ac:dyDescent="0.25">
      <c r="A889" s="1"/>
      <c r="B889" s="4"/>
      <c r="C889" s="1"/>
      <c r="D889" s="1"/>
      <c r="E889" s="1"/>
      <c r="F889" s="1"/>
      <c r="G889" s="1"/>
      <c r="H889" s="1"/>
      <c r="I889" s="1"/>
      <c r="J889" s="1"/>
      <c r="K889" s="1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</row>
    <row r="890" spans="1:35" ht="12.75" customHeight="1" x14ac:dyDescent="0.25">
      <c r="A890" s="1"/>
      <c r="B890" s="4"/>
      <c r="C890" s="1"/>
      <c r="D890" s="1"/>
      <c r="E890" s="1"/>
      <c r="F890" s="1"/>
      <c r="G890" s="1"/>
      <c r="H890" s="1"/>
      <c r="I890" s="1"/>
      <c r="J890" s="1"/>
      <c r="K890" s="1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</row>
    <row r="891" spans="1:35" ht="12.75" customHeight="1" x14ac:dyDescent="0.25">
      <c r="A891" s="1"/>
      <c r="B891" s="4"/>
      <c r="C891" s="1"/>
      <c r="D891" s="1"/>
      <c r="E891" s="1"/>
      <c r="F891" s="1"/>
      <c r="G891" s="1"/>
      <c r="H891" s="1"/>
      <c r="I891" s="1"/>
      <c r="J891" s="1"/>
      <c r="K891" s="1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</row>
    <row r="892" spans="1:35" ht="12.75" customHeight="1" x14ac:dyDescent="0.25">
      <c r="A892" s="1"/>
      <c r="B892" s="4"/>
      <c r="C892" s="1"/>
      <c r="D892" s="1"/>
      <c r="E892" s="1"/>
      <c r="F892" s="1"/>
      <c r="G892" s="1"/>
      <c r="H892" s="1"/>
      <c r="I892" s="1"/>
      <c r="J892" s="1"/>
      <c r="K892" s="1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</row>
    <row r="893" spans="1:35" ht="12.75" customHeight="1" x14ac:dyDescent="0.25">
      <c r="A893" s="1"/>
      <c r="B893" s="4"/>
      <c r="C893" s="1"/>
      <c r="D893" s="1"/>
      <c r="E893" s="1"/>
      <c r="F893" s="1"/>
      <c r="G893" s="1"/>
      <c r="H893" s="1"/>
      <c r="I893" s="1"/>
      <c r="J893" s="1"/>
      <c r="K893" s="1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</row>
    <row r="894" spans="1:35" ht="12.75" customHeight="1" x14ac:dyDescent="0.25">
      <c r="A894" s="1"/>
      <c r="B894" s="4"/>
      <c r="C894" s="1"/>
      <c r="D894" s="1"/>
      <c r="E894" s="1"/>
      <c r="F894" s="1"/>
      <c r="G894" s="1"/>
      <c r="H894" s="1"/>
      <c r="I894" s="1"/>
      <c r="J894" s="1"/>
      <c r="K894" s="1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</row>
    <row r="895" spans="1:35" ht="12.75" customHeight="1" x14ac:dyDescent="0.25">
      <c r="A895" s="1"/>
      <c r="B895" s="4"/>
      <c r="C895" s="1"/>
      <c r="D895" s="1"/>
      <c r="E895" s="1"/>
      <c r="F895" s="1"/>
      <c r="G895" s="1"/>
      <c r="H895" s="1"/>
      <c r="I895" s="1"/>
      <c r="J895" s="1"/>
      <c r="K895" s="1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</row>
    <row r="896" spans="1:35" ht="12.75" customHeight="1" x14ac:dyDescent="0.25">
      <c r="A896" s="1"/>
      <c r="B896" s="4"/>
      <c r="C896" s="1"/>
      <c r="D896" s="1"/>
      <c r="E896" s="1"/>
      <c r="F896" s="1"/>
      <c r="G896" s="1"/>
      <c r="H896" s="1"/>
      <c r="I896" s="1"/>
      <c r="J896" s="1"/>
      <c r="K896" s="1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</row>
    <row r="897" spans="1:35" ht="12.75" customHeight="1" x14ac:dyDescent="0.25">
      <c r="A897" s="1"/>
      <c r="B897" s="4"/>
      <c r="C897" s="1"/>
      <c r="D897" s="1"/>
      <c r="E897" s="1"/>
      <c r="F897" s="1"/>
      <c r="G897" s="1"/>
      <c r="H897" s="1"/>
      <c r="I897" s="1"/>
      <c r="J897" s="1"/>
      <c r="K897" s="1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</row>
    <row r="898" spans="1:35" ht="12.75" customHeight="1" x14ac:dyDescent="0.25">
      <c r="A898" s="1"/>
      <c r="B898" s="4"/>
      <c r="C898" s="1"/>
      <c r="D898" s="1"/>
      <c r="E898" s="1"/>
      <c r="F898" s="1"/>
      <c r="G898" s="1"/>
      <c r="H898" s="1"/>
      <c r="I898" s="1"/>
      <c r="J898" s="1"/>
      <c r="K898" s="1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</row>
    <row r="899" spans="1:35" ht="12.75" customHeight="1" x14ac:dyDescent="0.25">
      <c r="A899" s="1"/>
      <c r="B899" s="4"/>
      <c r="C899" s="1"/>
      <c r="D899" s="1"/>
      <c r="E899" s="1"/>
      <c r="F899" s="1"/>
      <c r="G899" s="1"/>
      <c r="H899" s="1"/>
      <c r="I899" s="1"/>
      <c r="J899" s="1"/>
      <c r="K899" s="1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</row>
    <row r="900" spans="1:35" ht="12.75" customHeight="1" x14ac:dyDescent="0.25">
      <c r="A900" s="1"/>
      <c r="B900" s="4"/>
      <c r="C900" s="1"/>
      <c r="D900" s="1"/>
      <c r="E900" s="1"/>
      <c r="F900" s="1"/>
      <c r="G900" s="1"/>
      <c r="H900" s="1"/>
      <c r="I900" s="1"/>
      <c r="J900" s="1"/>
      <c r="K900" s="1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</row>
    <row r="901" spans="1:35" ht="12.75" customHeight="1" x14ac:dyDescent="0.25">
      <c r="A901" s="1"/>
      <c r="B901" s="4"/>
      <c r="C901" s="1"/>
      <c r="D901" s="1"/>
      <c r="E901" s="1"/>
      <c r="F901" s="1"/>
      <c r="G901" s="1"/>
      <c r="H901" s="1"/>
      <c r="I901" s="1"/>
      <c r="J901" s="1"/>
      <c r="K901" s="1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</row>
    <row r="902" spans="1:35" ht="12.75" customHeight="1" x14ac:dyDescent="0.25">
      <c r="A902" s="1"/>
      <c r="B902" s="4"/>
      <c r="C902" s="1"/>
      <c r="D902" s="1"/>
      <c r="E902" s="1"/>
      <c r="F902" s="1"/>
      <c r="G902" s="1"/>
      <c r="H902" s="1"/>
      <c r="I902" s="1"/>
      <c r="J902" s="1"/>
      <c r="K902" s="1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</row>
    <row r="903" spans="1:35" ht="12.75" customHeight="1" x14ac:dyDescent="0.25">
      <c r="A903" s="1"/>
      <c r="B903" s="4"/>
      <c r="C903" s="1"/>
      <c r="D903" s="1"/>
      <c r="E903" s="1"/>
      <c r="F903" s="1"/>
      <c r="G903" s="1"/>
      <c r="H903" s="1"/>
      <c r="I903" s="1"/>
      <c r="J903" s="1"/>
      <c r="K903" s="1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</row>
    <row r="904" spans="1:35" ht="12.75" customHeight="1" x14ac:dyDescent="0.25">
      <c r="A904" s="1"/>
      <c r="B904" s="4"/>
      <c r="C904" s="1"/>
      <c r="D904" s="1"/>
      <c r="E904" s="1"/>
      <c r="F904" s="1"/>
      <c r="G904" s="1"/>
      <c r="H904" s="1"/>
      <c r="I904" s="1"/>
      <c r="J904" s="1"/>
      <c r="K904" s="1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</row>
    <row r="905" spans="1:35" ht="12.75" customHeight="1" x14ac:dyDescent="0.25">
      <c r="A905" s="1"/>
      <c r="B905" s="4"/>
      <c r="C905" s="1"/>
      <c r="D905" s="1"/>
      <c r="E905" s="1"/>
      <c r="F905" s="1"/>
      <c r="G905" s="1"/>
      <c r="H905" s="1"/>
      <c r="I905" s="1"/>
      <c r="J905" s="1"/>
      <c r="K905" s="1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</row>
    <row r="906" spans="1:35" ht="12.75" customHeight="1" x14ac:dyDescent="0.25">
      <c r="A906" s="1"/>
      <c r="B906" s="4"/>
      <c r="C906" s="1"/>
      <c r="D906" s="1"/>
      <c r="E906" s="1"/>
      <c r="F906" s="1"/>
      <c r="G906" s="1"/>
      <c r="H906" s="1"/>
      <c r="I906" s="1"/>
      <c r="J906" s="1"/>
      <c r="K906" s="1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</row>
    <row r="907" spans="1:35" ht="12.75" customHeight="1" x14ac:dyDescent="0.25">
      <c r="A907" s="1"/>
      <c r="B907" s="4"/>
      <c r="C907" s="1"/>
      <c r="D907" s="1"/>
      <c r="E907" s="1"/>
      <c r="F907" s="1"/>
      <c r="G907" s="1"/>
      <c r="H907" s="1"/>
      <c r="I907" s="1"/>
      <c r="J907" s="1"/>
      <c r="K907" s="1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</row>
    <row r="908" spans="1:35" ht="12.75" customHeight="1" x14ac:dyDescent="0.25">
      <c r="A908" s="1"/>
      <c r="B908" s="4"/>
      <c r="C908" s="1"/>
      <c r="D908" s="1"/>
      <c r="E908" s="1"/>
      <c r="F908" s="1"/>
      <c r="G908" s="1"/>
      <c r="H908" s="1"/>
      <c r="I908" s="1"/>
      <c r="J908" s="1"/>
      <c r="K908" s="1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</row>
    <row r="909" spans="1:35" ht="12.75" customHeight="1" x14ac:dyDescent="0.25">
      <c r="A909" s="1"/>
      <c r="B909" s="4"/>
      <c r="C909" s="1"/>
      <c r="D909" s="1"/>
      <c r="E909" s="1"/>
      <c r="F909" s="1"/>
      <c r="G909" s="1"/>
      <c r="H909" s="1"/>
      <c r="I909" s="1"/>
      <c r="J909" s="1"/>
      <c r="K909" s="1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</row>
    <row r="910" spans="1:35" ht="12.75" customHeight="1" x14ac:dyDescent="0.25">
      <c r="A910" s="1"/>
      <c r="B910" s="4"/>
      <c r="C910" s="1"/>
      <c r="D910" s="1"/>
      <c r="E910" s="1"/>
      <c r="F910" s="1"/>
      <c r="G910" s="1"/>
      <c r="H910" s="1"/>
      <c r="I910" s="1"/>
      <c r="J910" s="1"/>
      <c r="K910" s="1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</row>
    <row r="911" spans="1:35" ht="12.75" customHeight="1" x14ac:dyDescent="0.25">
      <c r="A911" s="1"/>
      <c r="B911" s="4"/>
      <c r="C911" s="1"/>
      <c r="D911" s="1"/>
      <c r="E911" s="1"/>
      <c r="F911" s="1"/>
      <c r="G911" s="1"/>
      <c r="H911" s="1"/>
      <c r="I911" s="1"/>
      <c r="J911" s="1"/>
      <c r="K911" s="1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</row>
    <row r="912" spans="1:35" ht="12.75" customHeight="1" x14ac:dyDescent="0.25">
      <c r="A912" s="1"/>
      <c r="B912" s="4"/>
      <c r="C912" s="1"/>
      <c r="D912" s="1"/>
      <c r="E912" s="1"/>
      <c r="F912" s="1"/>
      <c r="G912" s="1"/>
      <c r="H912" s="1"/>
      <c r="I912" s="1"/>
      <c r="J912" s="1"/>
      <c r="K912" s="1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</row>
    <row r="913" spans="1:35" ht="12.75" customHeight="1" x14ac:dyDescent="0.25">
      <c r="A913" s="1"/>
      <c r="B913" s="4"/>
      <c r="C913" s="1"/>
      <c r="D913" s="1"/>
      <c r="E913" s="1"/>
      <c r="F913" s="1"/>
      <c r="G913" s="1"/>
      <c r="H913" s="1"/>
      <c r="I913" s="1"/>
      <c r="J913" s="1"/>
      <c r="K913" s="1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</row>
    <row r="914" spans="1:35" ht="12.75" customHeight="1" x14ac:dyDescent="0.25">
      <c r="A914" s="1"/>
      <c r="B914" s="4"/>
      <c r="C914" s="1"/>
      <c r="D914" s="1"/>
      <c r="E914" s="1"/>
      <c r="F914" s="1"/>
      <c r="G914" s="1"/>
      <c r="H914" s="1"/>
      <c r="I914" s="1"/>
      <c r="J914" s="1"/>
      <c r="K914" s="1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</row>
    <row r="915" spans="1:35" ht="12.75" customHeight="1" x14ac:dyDescent="0.25">
      <c r="A915" s="1"/>
      <c r="B915" s="4"/>
      <c r="C915" s="1"/>
      <c r="D915" s="1"/>
      <c r="E915" s="1"/>
      <c r="F915" s="1"/>
      <c r="G915" s="1"/>
      <c r="H915" s="1"/>
      <c r="I915" s="1"/>
      <c r="J915" s="1"/>
      <c r="K915" s="1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</row>
    <row r="916" spans="1:35" ht="12.75" customHeight="1" x14ac:dyDescent="0.25">
      <c r="A916" s="1"/>
      <c r="B916" s="4"/>
      <c r="C916" s="1"/>
      <c r="D916" s="1"/>
      <c r="E916" s="1"/>
      <c r="F916" s="1"/>
      <c r="G916" s="1"/>
      <c r="H916" s="1"/>
      <c r="I916" s="1"/>
      <c r="J916" s="1"/>
      <c r="K916" s="1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</row>
    <row r="917" spans="1:35" ht="12.75" customHeight="1" x14ac:dyDescent="0.25">
      <c r="A917" s="1"/>
      <c r="B917" s="4"/>
      <c r="C917" s="1"/>
      <c r="D917" s="1"/>
      <c r="E917" s="1"/>
      <c r="F917" s="1"/>
      <c r="G917" s="1"/>
      <c r="H917" s="1"/>
      <c r="I917" s="1"/>
      <c r="J917" s="1"/>
      <c r="K917" s="1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</row>
    <row r="918" spans="1:35" ht="12.75" customHeight="1" x14ac:dyDescent="0.25">
      <c r="A918" s="1"/>
      <c r="B918" s="4"/>
      <c r="C918" s="1"/>
      <c r="D918" s="1"/>
      <c r="E918" s="1"/>
      <c r="F918" s="1"/>
      <c r="G918" s="1"/>
      <c r="H918" s="1"/>
      <c r="I918" s="1"/>
      <c r="J918" s="1"/>
      <c r="K918" s="1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</row>
    <row r="919" spans="1:35" ht="12.75" customHeight="1" x14ac:dyDescent="0.25">
      <c r="A919" s="1"/>
      <c r="B919" s="4"/>
      <c r="C919" s="1"/>
      <c r="D919" s="1"/>
      <c r="E919" s="1"/>
      <c r="F919" s="1"/>
      <c r="G919" s="1"/>
      <c r="H919" s="1"/>
      <c r="I919" s="1"/>
      <c r="J919" s="1"/>
      <c r="K919" s="1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</row>
    <row r="920" spans="1:35" ht="12.75" customHeight="1" x14ac:dyDescent="0.25">
      <c r="A920" s="1"/>
      <c r="B920" s="4"/>
      <c r="C920" s="1"/>
      <c r="D920" s="1"/>
      <c r="E920" s="1"/>
      <c r="F920" s="1"/>
      <c r="G920" s="1"/>
      <c r="H920" s="1"/>
      <c r="I920" s="1"/>
      <c r="J920" s="1"/>
      <c r="K920" s="1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</row>
    <row r="921" spans="1:35" ht="12.75" customHeight="1" x14ac:dyDescent="0.25">
      <c r="A921" s="1"/>
      <c r="B921" s="4"/>
      <c r="C921" s="1"/>
      <c r="D921" s="1"/>
      <c r="E921" s="1"/>
      <c r="F921" s="1"/>
      <c r="G921" s="1"/>
      <c r="H921" s="1"/>
      <c r="I921" s="1"/>
      <c r="J921" s="1"/>
      <c r="K921" s="1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</row>
    <row r="922" spans="1:35" ht="12.75" customHeight="1" x14ac:dyDescent="0.25">
      <c r="A922" s="1"/>
      <c r="B922" s="4"/>
      <c r="C922" s="1"/>
      <c r="D922" s="1"/>
      <c r="E922" s="1"/>
      <c r="F922" s="1"/>
      <c r="G922" s="1"/>
      <c r="H922" s="1"/>
      <c r="I922" s="1"/>
      <c r="J922" s="1"/>
      <c r="K922" s="1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</row>
    <row r="923" spans="1:35" ht="12.75" customHeight="1" x14ac:dyDescent="0.25">
      <c r="A923" s="1"/>
      <c r="B923" s="4"/>
      <c r="C923" s="1"/>
      <c r="D923" s="1"/>
      <c r="E923" s="1"/>
      <c r="F923" s="1"/>
      <c r="G923" s="1"/>
      <c r="H923" s="1"/>
      <c r="I923" s="1"/>
      <c r="J923" s="1"/>
      <c r="K923" s="1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</row>
    <row r="924" spans="1:35" ht="12.75" customHeight="1" x14ac:dyDescent="0.25">
      <c r="A924" s="1"/>
      <c r="B924" s="4"/>
      <c r="C924" s="1"/>
      <c r="D924" s="1"/>
      <c r="E924" s="1"/>
      <c r="F924" s="1"/>
      <c r="G924" s="1"/>
      <c r="H924" s="1"/>
      <c r="I924" s="1"/>
      <c r="J924" s="1"/>
      <c r="K924" s="1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</row>
    <row r="925" spans="1:35" ht="12.75" customHeight="1" x14ac:dyDescent="0.25">
      <c r="A925" s="1"/>
      <c r="B925" s="4"/>
      <c r="C925" s="1"/>
      <c r="D925" s="1"/>
      <c r="E925" s="1"/>
      <c r="F925" s="1"/>
      <c r="G925" s="1"/>
      <c r="H925" s="1"/>
      <c r="I925" s="1"/>
      <c r="J925" s="1"/>
      <c r="K925" s="1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</row>
    <row r="926" spans="1:35" ht="12.75" customHeight="1" x14ac:dyDescent="0.25">
      <c r="A926" s="1"/>
      <c r="B926" s="4"/>
      <c r="C926" s="1"/>
      <c r="D926" s="1"/>
      <c r="E926" s="1"/>
      <c r="F926" s="1"/>
      <c r="G926" s="1"/>
      <c r="H926" s="1"/>
      <c r="I926" s="1"/>
      <c r="J926" s="1"/>
      <c r="K926" s="1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</row>
    <row r="927" spans="1:35" ht="12.75" customHeight="1" x14ac:dyDescent="0.25">
      <c r="A927" s="1"/>
      <c r="B927" s="4"/>
      <c r="C927" s="1"/>
      <c r="D927" s="1"/>
      <c r="E927" s="1"/>
      <c r="F927" s="1"/>
      <c r="G927" s="1"/>
      <c r="H927" s="1"/>
      <c r="I927" s="1"/>
      <c r="J927" s="1"/>
      <c r="K927" s="1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</row>
    <row r="928" spans="1:35" ht="12.75" customHeight="1" x14ac:dyDescent="0.25">
      <c r="A928" s="1"/>
      <c r="B928" s="4"/>
      <c r="C928" s="1"/>
      <c r="D928" s="1"/>
      <c r="E928" s="1"/>
      <c r="F928" s="1"/>
      <c r="G928" s="1"/>
      <c r="H928" s="1"/>
      <c r="I928" s="1"/>
      <c r="J928" s="1"/>
      <c r="K928" s="1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</row>
    <row r="929" spans="1:35" ht="12.75" customHeight="1" x14ac:dyDescent="0.25">
      <c r="A929" s="1"/>
      <c r="B929" s="4"/>
      <c r="C929" s="1"/>
      <c r="D929" s="1"/>
      <c r="E929" s="1"/>
      <c r="F929" s="1"/>
      <c r="G929" s="1"/>
      <c r="H929" s="1"/>
      <c r="I929" s="1"/>
      <c r="J929" s="1"/>
      <c r="K929" s="1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</row>
    <row r="930" spans="1:35" ht="12.75" customHeight="1" x14ac:dyDescent="0.25">
      <c r="A930" s="1"/>
      <c r="B930" s="4"/>
      <c r="C930" s="1"/>
      <c r="D930" s="1"/>
      <c r="E930" s="1"/>
      <c r="F930" s="1"/>
      <c r="G930" s="1"/>
      <c r="H930" s="1"/>
      <c r="I930" s="1"/>
      <c r="J930" s="1"/>
      <c r="K930" s="1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</row>
    <row r="931" spans="1:35" ht="12.75" customHeight="1" x14ac:dyDescent="0.25">
      <c r="A931" s="1"/>
      <c r="B931" s="4"/>
      <c r="C931" s="1"/>
      <c r="D931" s="1"/>
      <c r="E931" s="1"/>
      <c r="F931" s="1"/>
      <c r="G931" s="1"/>
      <c r="H931" s="1"/>
      <c r="I931" s="1"/>
      <c r="J931" s="1"/>
      <c r="K931" s="1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</row>
    <row r="932" spans="1:35" ht="12.75" customHeight="1" x14ac:dyDescent="0.25">
      <c r="A932" s="1"/>
      <c r="B932" s="4"/>
      <c r="C932" s="1"/>
      <c r="D932" s="1"/>
      <c r="E932" s="1"/>
      <c r="F932" s="1"/>
      <c r="G932" s="1"/>
      <c r="H932" s="1"/>
      <c r="I932" s="1"/>
      <c r="J932" s="1"/>
      <c r="K932" s="1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</row>
    <row r="933" spans="1:35" ht="12.75" customHeight="1" x14ac:dyDescent="0.25">
      <c r="A933" s="1"/>
      <c r="B933" s="4"/>
      <c r="C933" s="1"/>
      <c r="D933" s="1"/>
      <c r="E933" s="1"/>
      <c r="F933" s="1"/>
      <c r="G933" s="1"/>
      <c r="H933" s="1"/>
      <c r="I933" s="1"/>
      <c r="J933" s="1"/>
      <c r="K933" s="1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</row>
    <row r="934" spans="1:35" ht="12.75" customHeight="1" x14ac:dyDescent="0.25">
      <c r="A934" s="1"/>
      <c r="B934" s="4"/>
      <c r="C934" s="1"/>
      <c r="D934" s="1"/>
      <c r="E934" s="1"/>
      <c r="F934" s="1"/>
      <c r="G934" s="1"/>
      <c r="H934" s="1"/>
      <c r="I934" s="1"/>
      <c r="J934" s="1"/>
      <c r="K934" s="1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</row>
    <row r="935" spans="1:35" ht="12.75" customHeight="1" x14ac:dyDescent="0.25">
      <c r="A935" s="1"/>
      <c r="B935" s="4"/>
      <c r="C935" s="1"/>
      <c r="D935" s="1"/>
      <c r="E935" s="1"/>
      <c r="F935" s="1"/>
      <c r="G935" s="1"/>
      <c r="H935" s="1"/>
      <c r="I935" s="1"/>
      <c r="J935" s="1"/>
      <c r="K935" s="1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</row>
    <row r="936" spans="1:35" ht="12.75" customHeight="1" x14ac:dyDescent="0.25">
      <c r="A936" s="1"/>
      <c r="B936" s="4"/>
      <c r="C936" s="1"/>
      <c r="D936" s="1"/>
      <c r="E936" s="1"/>
      <c r="F936" s="1"/>
      <c r="G936" s="1"/>
      <c r="H936" s="1"/>
      <c r="I936" s="1"/>
      <c r="J936" s="1"/>
      <c r="K936" s="1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</row>
    <row r="937" spans="1:35" ht="12.75" customHeight="1" x14ac:dyDescent="0.25">
      <c r="A937" s="1"/>
      <c r="B937" s="4"/>
      <c r="C937" s="1"/>
      <c r="D937" s="1"/>
      <c r="E937" s="1"/>
      <c r="F937" s="1"/>
      <c r="G937" s="1"/>
      <c r="H937" s="1"/>
      <c r="I937" s="1"/>
      <c r="J937" s="1"/>
      <c r="K937" s="1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</row>
    <row r="938" spans="1:35" ht="12.75" customHeight="1" x14ac:dyDescent="0.25">
      <c r="A938" s="1"/>
      <c r="B938" s="4"/>
      <c r="C938" s="1"/>
      <c r="D938" s="1"/>
      <c r="E938" s="1"/>
      <c r="F938" s="1"/>
      <c r="G938" s="1"/>
      <c r="H938" s="1"/>
      <c r="I938" s="1"/>
      <c r="J938" s="1"/>
      <c r="K938" s="1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</row>
    <row r="939" spans="1:35" ht="12.75" customHeight="1" x14ac:dyDescent="0.25">
      <c r="A939" s="1"/>
      <c r="B939" s="4"/>
      <c r="C939" s="1"/>
      <c r="D939" s="1"/>
      <c r="E939" s="1"/>
      <c r="F939" s="1"/>
      <c r="G939" s="1"/>
      <c r="H939" s="1"/>
      <c r="I939" s="1"/>
      <c r="J939" s="1"/>
      <c r="K939" s="1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</row>
    <row r="940" spans="1:35" ht="12.75" customHeight="1" x14ac:dyDescent="0.25">
      <c r="A940" s="1"/>
      <c r="B940" s="4"/>
      <c r="C940" s="1"/>
      <c r="D940" s="1"/>
      <c r="E940" s="1"/>
      <c r="F940" s="1"/>
      <c r="G940" s="1"/>
      <c r="H940" s="1"/>
      <c r="I940" s="1"/>
      <c r="J940" s="1"/>
      <c r="K940" s="1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</row>
    <row r="941" spans="1:35" ht="12.75" customHeight="1" x14ac:dyDescent="0.25">
      <c r="A941" s="1"/>
      <c r="B941" s="4"/>
      <c r="C941" s="1"/>
      <c r="D941" s="1"/>
      <c r="E941" s="1"/>
      <c r="F941" s="1"/>
      <c r="G941" s="1"/>
      <c r="H941" s="1"/>
      <c r="I941" s="1"/>
      <c r="J941" s="1"/>
      <c r="K941" s="1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</row>
    <row r="942" spans="1:35" ht="12.75" customHeight="1" x14ac:dyDescent="0.25">
      <c r="A942" s="1"/>
      <c r="B942" s="4"/>
      <c r="C942" s="1"/>
      <c r="D942" s="1"/>
      <c r="E942" s="1"/>
      <c r="F942" s="1"/>
      <c r="G942" s="1"/>
      <c r="H942" s="1"/>
      <c r="I942" s="1"/>
      <c r="J942" s="1"/>
      <c r="K942" s="1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</row>
    <row r="943" spans="1:35" ht="12.75" customHeight="1" x14ac:dyDescent="0.25">
      <c r="A943" s="1"/>
      <c r="B943" s="4"/>
      <c r="C943" s="1"/>
      <c r="D943" s="1"/>
      <c r="E943" s="1"/>
      <c r="F943" s="1"/>
      <c r="G943" s="1"/>
      <c r="H943" s="1"/>
      <c r="I943" s="1"/>
      <c r="J943" s="1"/>
      <c r="K943" s="1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</row>
    <row r="944" spans="1:35" ht="12.75" customHeight="1" x14ac:dyDescent="0.25">
      <c r="A944" s="1"/>
      <c r="B944" s="4"/>
      <c r="C944" s="1"/>
      <c r="D944" s="1"/>
      <c r="E944" s="1"/>
      <c r="F944" s="1"/>
      <c r="G944" s="1"/>
      <c r="H944" s="1"/>
      <c r="I944" s="1"/>
      <c r="J944" s="1"/>
      <c r="K944" s="1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</row>
    <row r="945" spans="1:35" ht="12.75" customHeight="1" x14ac:dyDescent="0.25">
      <c r="A945" s="1"/>
      <c r="B945" s="4"/>
      <c r="C945" s="1"/>
      <c r="D945" s="1"/>
      <c r="E945" s="1"/>
      <c r="F945" s="1"/>
      <c r="G945" s="1"/>
      <c r="H945" s="1"/>
      <c r="I945" s="1"/>
      <c r="J945" s="1"/>
      <c r="K945" s="1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</row>
    <row r="946" spans="1:35" ht="12.75" customHeight="1" x14ac:dyDescent="0.25">
      <c r="A946" s="1"/>
      <c r="B946" s="4"/>
      <c r="C946" s="1"/>
      <c r="D946" s="1"/>
      <c r="E946" s="1"/>
      <c r="F946" s="1"/>
      <c r="G946" s="1"/>
      <c r="H946" s="1"/>
      <c r="I946" s="1"/>
      <c r="J946" s="1"/>
      <c r="K946" s="1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</row>
    <row r="947" spans="1:35" ht="12.75" customHeight="1" x14ac:dyDescent="0.25">
      <c r="A947" s="1"/>
      <c r="B947" s="4"/>
      <c r="C947" s="1"/>
      <c r="D947" s="1"/>
      <c r="E947" s="1"/>
      <c r="F947" s="1"/>
      <c r="G947" s="1"/>
      <c r="H947" s="1"/>
      <c r="I947" s="1"/>
      <c r="J947" s="1"/>
      <c r="K947" s="1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</row>
    <row r="948" spans="1:35" ht="12.75" customHeight="1" x14ac:dyDescent="0.25">
      <c r="A948" s="1"/>
      <c r="B948" s="4"/>
      <c r="C948" s="1"/>
      <c r="D948" s="1"/>
      <c r="E948" s="1"/>
      <c r="F948" s="1"/>
      <c r="G948" s="1"/>
      <c r="H948" s="1"/>
      <c r="I948" s="1"/>
      <c r="J948" s="1"/>
      <c r="K948" s="1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</row>
    <row r="949" spans="1:35" ht="12.75" customHeight="1" x14ac:dyDescent="0.25">
      <c r="A949" s="1"/>
      <c r="B949" s="4"/>
      <c r="C949" s="1"/>
      <c r="D949" s="1"/>
      <c r="E949" s="1"/>
      <c r="F949" s="1"/>
      <c r="G949" s="1"/>
      <c r="H949" s="1"/>
      <c r="I949" s="1"/>
      <c r="J949" s="1"/>
      <c r="K949" s="1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</row>
    <row r="950" spans="1:35" ht="12.75" customHeight="1" x14ac:dyDescent="0.25">
      <c r="A950" s="1"/>
      <c r="B950" s="4"/>
      <c r="C950" s="1"/>
      <c r="D950" s="1"/>
      <c r="E950" s="1"/>
      <c r="F950" s="1"/>
      <c r="G950" s="1"/>
      <c r="H950" s="1"/>
      <c r="I950" s="1"/>
      <c r="J950" s="1"/>
      <c r="K950" s="1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</row>
    <row r="951" spans="1:35" ht="12.75" customHeight="1" x14ac:dyDescent="0.25">
      <c r="A951" s="1"/>
      <c r="B951" s="4"/>
      <c r="C951" s="1"/>
      <c r="D951" s="1"/>
      <c r="E951" s="1"/>
      <c r="F951" s="1"/>
      <c r="G951" s="1"/>
      <c r="H951" s="1"/>
      <c r="I951" s="1"/>
      <c r="J951" s="1"/>
      <c r="K951" s="1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</row>
    <row r="952" spans="1:35" ht="12.75" customHeight="1" x14ac:dyDescent="0.25">
      <c r="A952" s="1"/>
      <c r="B952" s="4"/>
      <c r="C952" s="1"/>
      <c r="D952" s="1"/>
      <c r="E952" s="1"/>
      <c r="F952" s="1"/>
      <c r="G952" s="1"/>
      <c r="H952" s="1"/>
      <c r="I952" s="1"/>
      <c r="J952" s="1"/>
      <c r="K952" s="1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</row>
    <row r="953" spans="1:35" ht="12.75" customHeight="1" x14ac:dyDescent="0.25">
      <c r="A953" s="1"/>
      <c r="B953" s="4"/>
      <c r="C953" s="1"/>
      <c r="D953" s="1"/>
      <c r="E953" s="1"/>
      <c r="F953" s="1"/>
      <c r="G953" s="1"/>
      <c r="H953" s="1"/>
      <c r="I953" s="1"/>
      <c r="J953" s="1"/>
      <c r="K953" s="1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</row>
    <row r="954" spans="1:35" ht="12.75" customHeight="1" x14ac:dyDescent="0.25">
      <c r="A954" s="1"/>
      <c r="B954" s="4"/>
      <c r="C954" s="1"/>
      <c r="D954" s="1"/>
      <c r="E954" s="1"/>
      <c r="F954" s="1"/>
      <c r="G954" s="1"/>
      <c r="H954" s="1"/>
      <c r="I954" s="1"/>
      <c r="J954" s="1"/>
      <c r="K954" s="1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</row>
    <row r="955" spans="1:35" ht="12.75" customHeight="1" x14ac:dyDescent="0.25">
      <c r="A955" s="1"/>
      <c r="B955" s="4"/>
      <c r="C955" s="1"/>
      <c r="D955" s="1"/>
      <c r="E955" s="1"/>
      <c r="F955" s="1"/>
      <c r="G955" s="1"/>
      <c r="H955" s="1"/>
      <c r="I955" s="1"/>
      <c r="J955" s="1"/>
      <c r="K955" s="1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</row>
    <row r="956" spans="1:35" ht="12.75" customHeight="1" x14ac:dyDescent="0.25">
      <c r="A956" s="1"/>
      <c r="B956" s="4"/>
      <c r="C956" s="1"/>
      <c r="D956" s="1"/>
      <c r="E956" s="1"/>
      <c r="F956" s="1"/>
      <c r="G956" s="1"/>
      <c r="H956" s="1"/>
      <c r="I956" s="1"/>
      <c r="J956" s="1"/>
      <c r="K956" s="1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</row>
    <row r="957" spans="1:35" ht="12.75" customHeight="1" x14ac:dyDescent="0.25">
      <c r="A957" s="1"/>
      <c r="B957" s="4"/>
      <c r="C957" s="1"/>
      <c r="D957" s="1"/>
      <c r="E957" s="1"/>
      <c r="F957" s="1"/>
      <c r="G957" s="1"/>
      <c r="H957" s="1"/>
      <c r="I957" s="1"/>
      <c r="J957" s="1"/>
      <c r="K957" s="1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</row>
    <row r="958" spans="1:35" ht="12.75" customHeight="1" x14ac:dyDescent="0.25">
      <c r="A958" s="1"/>
      <c r="B958" s="4"/>
      <c r="C958" s="1"/>
      <c r="D958" s="1"/>
      <c r="E958" s="1"/>
      <c r="F958" s="1"/>
      <c r="G958" s="1"/>
      <c r="H958" s="1"/>
      <c r="I958" s="1"/>
      <c r="J958" s="1"/>
      <c r="K958" s="1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</row>
    <row r="959" spans="1:35" ht="12.75" customHeight="1" x14ac:dyDescent="0.25">
      <c r="A959" s="1"/>
      <c r="B959" s="4"/>
      <c r="C959" s="1"/>
      <c r="D959" s="1"/>
      <c r="E959" s="1"/>
      <c r="F959" s="1"/>
      <c r="G959" s="1"/>
      <c r="H959" s="1"/>
      <c r="I959" s="1"/>
      <c r="J959" s="1"/>
      <c r="K959" s="1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</row>
    <row r="960" spans="1:35" ht="12.75" customHeight="1" x14ac:dyDescent="0.25">
      <c r="A960" s="1"/>
      <c r="B960" s="4"/>
      <c r="C960" s="1"/>
      <c r="D960" s="1"/>
      <c r="E960" s="1"/>
      <c r="F960" s="1"/>
      <c r="G960" s="1"/>
      <c r="H960" s="1"/>
      <c r="I960" s="1"/>
      <c r="J960" s="1"/>
      <c r="K960" s="1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</row>
    <row r="961" spans="1:35" ht="12.75" customHeight="1" x14ac:dyDescent="0.25">
      <c r="A961" s="1"/>
      <c r="B961" s="4"/>
      <c r="C961" s="1"/>
      <c r="D961" s="1"/>
      <c r="E961" s="1"/>
      <c r="F961" s="1"/>
      <c r="G961" s="1"/>
      <c r="H961" s="1"/>
      <c r="I961" s="1"/>
      <c r="J961" s="1"/>
      <c r="K961" s="1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</row>
    <row r="962" spans="1:35" ht="12.75" customHeight="1" x14ac:dyDescent="0.25">
      <c r="A962" s="1"/>
      <c r="B962" s="4"/>
      <c r="C962" s="1"/>
      <c r="D962" s="1"/>
      <c r="E962" s="1"/>
      <c r="F962" s="1"/>
      <c r="G962" s="1"/>
      <c r="H962" s="1"/>
      <c r="I962" s="1"/>
      <c r="J962" s="1"/>
      <c r="K962" s="1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</row>
    <row r="963" spans="1:35" ht="12.75" customHeight="1" x14ac:dyDescent="0.25">
      <c r="A963" s="1"/>
      <c r="B963" s="4"/>
      <c r="C963" s="1"/>
      <c r="D963" s="1"/>
      <c r="E963" s="1"/>
      <c r="F963" s="1"/>
      <c r="G963" s="1"/>
      <c r="H963" s="1"/>
      <c r="I963" s="1"/>
      <c r="J963" s="1"/>
      <c r="K963" s="1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</row>
    <row r="964" spans="1:35" ht="12.75" customHeight="1" x14ac:dyDescent="0.25">
      <c r="A964" s="1"/>
      <c r="B964" s="4"/>
      <c r="C964" s="1"/>
      <c r="D964" s="1"/>
      <c r="E964" s="1"/>
      <c r="F964" s="1"/>
      <c r="G964" s="1"/>
      <c r="H964" s="1"/>
      <c r="I964" s="1"/>
      <c r="J964" s="1"/>
      <c r="K964" s="1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</row>
    <row r="965" spans="1:35" ht="12.75" customHeight="1" x14ac:dyDescent="0.25">
      <c r="A965" s="1"/>
      <c r="B965" s="4"/>
      <c r="C965" s="1"/>
      <c r="D965" s="1"/>
      <c r="E965" s="1"/>
      <c r="F965" s="1"/>
      <c r="G965" s="1"/>
      <c r="H965" s="1"/>
      <c r="I965" s="1"/>
      <c r="J965" s="1"/>
      <c r="K965" s="1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</row>
    <row r="966" spans="1:35" ht="12.75" customHeight="1" x14ac:dyDescent="0.25">
      <c r="A966" s="1"/>
      <c r="B966" s="4"/>
      <c r="C966" s="1"/>
      <c r="D966" s="1"/>
      <c r="E966" s="1"/>
      <c r="F966" s="1"/>
      <c r="G966" s="1"/>
      <c r="H966" s="1"/>
      <c r="I966" s="1"/>
      <c r="J966" s="1"/>
      <c r="K966" s="1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</row>
    <row r="967" spans="1:35" ht="12.75" customHeight="1" x14ac:dyDescent="0.25">
      <c r="A967" s="1"/>
      <c r="B967" s="4"/>
      <c r="C967" s="1"/>
      <c r="D967" s="1"/>
      <c r="E967" s="1"/>
      <c r="F967" s="1"/>
      <c r="G967" s="1"/>
      <c r="H967" s="1"/>
      <c r="I967" s="1"/>
      <c r="J967" s="1"/>
      <c r="K967" s="1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</row>
    <row r="968" spans="1:35" ht="12.75" customHeight="1" x14ac:dyDescent="0.25">
      <c r="A968" s="1"/>
      <c r="B968" s="4"/>
      <c r="C968" s="1"/>
      <c r="D968" s="1"/>
      <c r="E968" s="1"/>
      <c r="F968" s="1"/>
      <c r="G968" s="1"/>
      <c r="H968" s="1"/>
      <c r="I968" s="1"/>
      <c r="J968" s="1"/>
      <c r="K968" s="1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</row>
    <row r="969" spans="1:35" ht="12.75" customHeight="1" x14ac:dyDescent="0.25">
      <c r="A969" s="1"/>
      <c r="B969" s="4"/>
      <c r="C969" s="1"/>
      <c r="D969" s="1"/>
      <c r="E969" s="1"/>
      <c r="F969" s="1"/>
      <c r="G969" s="1"/>
      <c r="H969" s="1"/>
      <c r="I969" s="1"/>
      <c r="J969" s="1"/>
      <c r="K969" s="1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</row>
    <row r="970" spans="1:35" ht="12.75" customHeight="1" x14ac:dyDescent="0.25">
      <c r="A970" s="1"/>
      <c r="B970" s="4"/>
      <c r="C970" s="1"/>
      <c r="D970" s="1"/>
      <c r="E970" s="1"/>
      <c r="F970" s="1"/>
      <c r="G970" s="1"/>
      <c r="H970" s="1"/>
      <c r="I970" s="1"/>
      <c r="J970" s="1"/>
      <c r="K970" s="1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</row>
    <row r="971" spans="1:35" ht="12.75" customHeight="1" x14ac:dyDescent="0.25">
      <c r="A971" s="1"/>
      <c r="B971" s="4"/>
      <c r="C971" s="1"/>
      <c r="D971" s="1"/>
      <c r="E971" s="1"/>
      <c r="F971" s="1"/>
      <c r="G971" s="1"/>
      <c r="H971" s="1"/>
      <c r="I971" s="1"/>
      <c r="J971" s="1"/>
      <c r="K971" s="1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</row>
    <row r="972" spans="1:35" ht="12.75" customHeight="1" x14ac:dyDescent="0.25">
      <c r="A972" s="1"/>
      <c r="B972" s="4"/>
      <c r="C972" s="1"/>
      <c r="D972" s="1"/>
      <c r="E972" s="1"/>
      <c r="F972" s="1"/>
      <c r="G972" s="1"/>
      <c r="H972" s="1"/>
      <c r="I972" s="1"/>
      <c r="J972" s="1"/>
      <c r="K972" s="1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</row>
    <row r="973" spans="1:35" ht="12.75" customHeight="1" x14ac:dyDescent="0.25">
      <c r="A973" s="1"/>
      <c r="B973" s="4"/>
      <c r="C973" s="1"/>
      <c r="D973" s="1"/>
      <c r="E973" s="1"/>
      <c r="F973" s="1"/>
      <c r="G973" s="1"/>
      <c r="H973" s="1"/>
      <c r="I973" s="1"/>
      <c r="J973" s="1"/>
      <c r="K973" s="1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</row>
    <row r="974" spans="1:35" ht="12.75" customHeight="1" x14ac:dyDescent="0.25">
      <c r="A974" s="1"/>
      <c r="B974" s="4"/>
      <c r="C974" s="1"/>
      <c r="D974" s="1"/>
      <c r="E974" s="1"/>
      <c r="F974" s="1"/>
      <c r="G974" s="1"/>
      <c r="H974" s="1"/>
      <c r="I974" s="1"/>
      <c r="J974" s="1"/>
      <c r="K974" s="1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</row>
    <row r="975" spans="1:35" ht="12.75" customHeight="1" x14ac:dyDescent="0.25">
      <c r="A975" s="1"/>
      <c r="B975" s="4"/>
      <c r="C975" s="1"/>
      <c r="D975" s="1"/>
      <c r="E975" s="1"/>
      <c r="F975" s="1"/>
      <c r="G975" s="1"/>
      <c r="H975" s="1"/>
      <c r="I975" s="1"/>
      <c r="J975" s="1"/>
      <c r="K975" s="1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</row>
    <row r="976" spans="1:35" ht="12.75" customHeight="1" x14ac:dyDescent="0.25">
      <c r="A976" s="1"/>
      <c r="B976" s="4"/>
      <c r="C976" s="1"/>
      <c r="D976" s="1"/>
      <c r="E976" s="1"/>
      <c r="F976" s="1"/>
      <c r="G976" s="1"/>
      <c r="H976" s="1"/>
      <c r="I976" s="1"/>
      <c r="J976" s="1"/>
      <c r="K976" s="1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</row>
    <row r="977" spans="1:35" ht="12.75" customHeight="1" x14ac:dyDescent="0.25">
      <c r="A977" s="1"/>
      <c r="B977" s="4"/>
      <c r="C977" s="1"/>
      <c r="D977" s="1"/>
      <c r="E977" s="1"/>
      <c r="F977" s="1"/>
      <c r="G977" s="1"/>
      <c r="H977" s="1"/>
      <c r="I977" s="1"/>
      <c r="J977" s="1"/>
      <c r="K977" s="1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</row>
    <row r="978" spans="1:35" ht="12.75" customHeight="1" x14ac:dyDescent="0.25">
      <c r="A978" s="1"/>
      <c r="B978" s="4"/>
      <c r="C978" s="1"/>
      <c r="D978" s="1"/>
      <c r="E978" s="1"/>
      <c r="F978" s="1"/>
      <c r="G978" s="1"/>
      <c r="H978" s="1"/>
      <c r="I978" s="1"/>
      <c r="J978" s="1"/>
      <c r="K978" s="1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</row>
    <row r="979" spans="1:35" ht="12.75" customHeight="1" x14ac:dyDescent="0.25">
      <c r="A979" s="1"/>
      <c r="B979" s="4"/>
      <c r="C979" s="1"/>
      <c r="D979" s="1"/>
      <c r="E979" s="1"/>
      <c r="F979" s="1"/>
      <c r="G979" s="1"/>
      <c r="H979" s="1"/>
      <c r="I979" s="1"/>
      <c r="J979" s="1"/>
      <c r="K979" s="1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</row>
    <row r="980" spans="1:35" ht="12.75" customHeight="1" x14ac:dyDescent="0.25">
      <c r="A980" s="1"/>
      <c r="B980" s="4"/>
      <c r="C980" s="1"/>
      <c r="D980" s="1"/>
      <c r="E980" s="1"/>
      <c r="F980" s="1"/>
      <c r="G980" s="1"/>
      <c r="H980" s="1"/>
      <c r="I980" s="1"/>
      <c r="J980" s="1"/>
      <c r="K980" s="1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</row>
    <row r="981" spans="1:35" ht="12.75" customHeight="1" x14ac:dyDescent="0.25">
      <c r="A981" s="1"/>
      <c r="B981" s="4"/>
      <c r="C981" s="1"/>
      <c r="D981" s="1"/>
      <c r="E981" s="1"/>
      <c r="F981" s="1"/>
      <c r="G981" s="1"/>
      <c r="H981" s="1"/>
      <c r="I981" s="1"/>
      <c r="J981" s="1"/>
      <c r="K981" s="1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</row>
    <row r="982" spans="1:35" ht="12.75" customHeight="1" x14ac:dyDescent="0.25">
      <c r="A982" s="1"/>
      <c r="B982" s="4"/>
      <c r="C982" s="1"/>
      <c r="D982" s="1"/>
      <c r="E982" s="1"/>
      <c r="F982" s="1"/>
      <c r="G982" s="1"/>
      <c r="H982" s="1"/>
      <c r="I982" s="1"/>
      <c r="J982" s="1"/>
      <c r="K982" s="1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</row>
    <row r="983" spans="1:35" ht="12.75" customHeight="1" x14ac:dyDescent="0.25">
      <c r="A983" s="1"/>
      <c r="B983" s="4"/>
      <c r="C983" s="1"/>
      <c r="D983" s="1"/>
      <c r="E983" s="1"/>
      <c r="F983" s="1"/>
      <c r="G983" s="1"/>
      <c r="H983" s="1"/>
      <c r="I983" s="1"/>
      <c r="J983" s="1"/>
      <c r="K983" s="1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</row>
    <row r="984" spans="1:35" ht="12.75" customHeight="1" x14ac:dyDescent="0.25">
      <c r="A984" s="1"/>
      <c r="B984" s="4"/>
      <c r="C984" s="1"/>
      <c r="D984" s="1"/>
      <c r="E984" s="1"/>
      <c r="F984" s="1"/>
      <c r="G984" s="1"/>
      <c r="H984" s="1"/>
      <c r="I984" s="1"/>
      <c r="J984" s="1"/>
      <c r="K984" s="1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</row>
    <row r="985" spans="1:35" ht="12.75" customHeight="1" x14ac:dyDescent="0.25">
      <c r="A985" s="1"/>
      <c r="B985" s="4"/>
      <c r="C985" s="1"/>
      <c r="D985" s="1"/>
      <c r="E985" s="1"/>
      <c r="F985" s="1"/>
      <c r="G985" s="1"/>
      <c r="H985" s="1"/>
      <c r="I985" s="1"/>
      <c r="J985" s="1"/>
      <c r="K985" s="1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</row>
    <row r="986" spans="1:35" ht="12.75" customHeight="1" x14ac:dyDescent="0.25">
      <c r="A986" s="1"/>
      <c r="B986" s="4"/>
      <c r="C986" s="1"/>
      <c r="D986" s="1"/>
      <c r="E986" s="1"/>
      <c r="F986" s="1"/>
      <c r="G986" s="1"/>
      <c r="H986" s="1"/>
      <c r="I986" s="1"/>
      <c r="J986" s="1"/>
      <c r="K986" s="1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</row>
    <row r="987" spans="1:35" ht="12.75" customHeight="1" x14ac:dyDescent="0.25">
      <c r="A987" s="1"/>
      <c r="B987" s="4"/>
      <c r="C987" s="1"/>
      <c r="D987" s="1"/>
      <c r="E987" s="1"/>
      <c r="F987" s="1"/>
      <c r="G987" s="1"/>
      <c r="H987" s="1"/>
      <c r="I987" s="1"/>
      <c r="J987" s="1"/>
      <c r="K987" s="1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</row>
    <row r="988" spans="1:35" ht="12.75" customHeight="1" x14ac:dyDescent="0.25">
      <c r="A988" s="1"/>
      <c r="B988" s="4"/>
      <c r="C988" s="1"/>
      <c r="D988" s="1"/>
      <c r="E988" s="1"/>
      <c r="F988" s="1"/>
      <c r="G988" s="1"/>
      <c r="H988" s="1"/>
      <c r="I988" s="1"/>
      <c r="J988" s="1"/>
      <c r="K988" s="1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</row>
    <row r="989" spans="1:35" ht="12.75" customHeight="1" x14ac:dyDescent="0.25">
      <c r="A989" s="1"/>
      <c r="B989" s="4"/>
      <c r="C989" s="1"/>
      <c r="D989" s="1"/>
      <c r="E989" s="1"/>
      <c r="F989" s="1"/>
      <c r="G989" s="1"/>
      <c r="H989" s="1"/>
      <c r="I989" s="1"/>
      <c r="J989" s="1"/>
      <c r="K989" s="1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</row>
    <row r="990" spans="1:35" ht="12.75" customHeight="1" x14ac:dyDescent="0.25">
      <c r="A990" s="1"/>
      <c r="B990" s="4"/>
      <c r="C990" s="1"/>
      <c r="D990" s="1"/>
      <c r="E990" s="1"/>
      <c r="F990" s="1"/>
      <c r="G990" s="1"/>
      <c r="H990" s="1"/>
      <c r="I990" s="1"/>
      <c r="J990" s="1"/>
      <c r="K990" s="1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</row>
    <row r="991" spans="1:35" ht="12.75" customHeight="1" x14ac:dyDescent="0.25">
      <c r="A991" s="1"/>
      <c r="B991" s="4"/>
      <c r="C991" s="1"/>
      <c r="D991" s="1"/>
      <c r="E991" s="1"/>
      <c r="F991" s="1"/>
      <c r="G991" s="1"/>
      <c r="H991" s="1"/>
      <c r="I991" s="1"/>
      <c r="J991" s="1"/>
      <c r="K991" s="1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</row>
    <row r="992" spans="1:35" ht="12.75" customHeight="1" x14ac:dyDescent="0.25">
      <c r="A992" s="1"/>
      <c r="B992" s="4"/>
      <c r="C992" s="1"/>
      <c r="D992" s="1"/>
      <c r="E992" s="1"/>
      <c r="F992" s="1"/>
      <c r="G992" s="1"/>
      <c r="H992" s="1"/>
      <c r="I992" s="1"/>
      <c r="J992" s="1"/>
      <c r="K992" s="1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</row>
    <row r="993" spans="1:35" ht="12.75" customHeight="1" x14ac:dyDescent="0.25">
      <c r="A993" s="1"/>
      <c r="B993" s="4"/>
      <c r="C993" s="1"/>
      <c r="D993" s="1"/>
      <c r="E993" s="1"/>
      <c r="F993" s="1"/>
      <c r="G993" s="1"/>
      <c r="H993" s="1"/>
      <c r="I993" s="1"/>
      <c r="J993" s="1"/>
      <c r="K993" s="1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</row>
    <row r="994" spans="1:35" ht="12.75" customHeight="1" x14ac:dyDescent="0.25">
      <c r="A994" s="1"/>
      <c r="B994" s="4"/>
      <c r="C994" s="1"/>
      <c r="D994" s="1"/>
      <c r="E994" s="1"/>
      <c r="F994" s="1"/>
      <c r="G994" s="1"/>
      <c r="H994" s="1"/>
      <c r="I994" s="1"/>
      <c r="J994" s="1"/>
      <c r="K994" s="1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</row>
    <row r="995" spans="1:35" ht="12.75" customHeight="1" x14ac:dyDescent="0.25">
      <c r="A995" s="1"/>
      <c r="B995" s="4"/>
      <c r="C995" s="1"/>
      <c r="D995" s="1"/>
      <c r="E995" s="1"/>
      <c r="F995" s="1"/>
      <c r="G995" s="1"/>
      <c r="H995" s="1"/>
      <c r="I995" s="1"/>
      <c r="J995" s="1"/>
      <c r="K995" s="1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</row>
    <row r="996" spans="1:35" ht="12.75" customHeight="1" x14ac:dyDescent="0.25">
      <c r="A996" s="1"/>
      <c r="B996" s="4"/>
      <c r="C996" s="1"/>
      <c r="D996" s="1"/>
      <c r="E996" s="1"/>
      <c r="F996" s="1"/>
      <c r="G996" s="1"/>
      <c r="H996" s="1"/>
      <c r="I996" s="1"/>
      <c r="J996" s="1"/>
      <c r="K996" s="1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</row>
    <row r="997" spans="1:35" ht="12.75" customHeight="1" x14ac:dyDescent="0.25">
      <c r="A997" s="1"/>
      <c r="B997" s="4"/>
      <c r="C997" s="1"/>
      <c r="D997" s="1"/>
      <c r="E997" s="1"/>
      <c r="F997" s="1"/>
      <c r="G997" s="1"/>
      <c r="H997" s="1"/>
      <c r="I997" s="1"/>
      <c r="J997" s="1"/>
      <c r="K997" s="1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</row>
    <row r="998" spans="1:35" ht="12.75" customHeight="1" x14ac:dyDescent="0.25">
      <c r="A998" s="1"/>
      <c r="B998" s="4"/>
      <c r="C998" s="1"/>
      <c r="D998" s="1"/>
      <c r="E998" s="1"/>
      <c r="F998" s="1"/>
      <c r="G998" s="1"/>
      <c r="H998" s="1"/>
      <c r="I998" s="1"/>
      <c r="J998" s="1"/>
      <c r="K998" s="1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</row>
    <row r="999" spans="1:35" ht="12.75" customHeight="1" x14ac:dyDescent="0.25">
      <c r="A999" s="1"/>
      <c r="B999" s="4"/>
      <c r="C999" s="1"/>
      <c r="D999" s="1"/>
      <c r="E999" s="1"/>
      <c r="F999" s="1"/>
      <c r="G999" s="1"/>
      <c r="H999" s="1"/>
      <c r="I999" s="1"/>
      <c r="J999" s="1"/>
      <c r="K999" s="1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</row>
    <row r="1000" spans="1:35" ht="12.75" customHeight="1" x14ac:dyDescent="0.25">
      <c r="A1000" s="1"/>
      <c r="B1000" s="4"/>
      <c r="C1000" s="1"/>
      <c r="D1000" s="1"/>
      <c r="E1000" s="1"/>
      <c r="F1000" s="1"/>
      <c r="G1000" s="1"/>
      <c r="H1000" s="1"/>
      <c r="I1000" s="1"/>
      <c r="J1000" s="1"/>
      <c r="K1000" s="1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</row>
    <row r="1001" spans="1:35" ht="12.75" customHeight="1" x14ac:dyDescent="0.25">
      <c r="A1001" s="1"/>
      <c r="B1001" s="4"/>
      <c r="C1001" s="1"/>
      <c r="D1001" s="1"/>
      <c r="E1001" s="1"/>
      <c r="F1001" s="1"/>
      <c r="G1001" s="1"/>
      <c r="H1001" s="1"/>
      <c r="I1001" s="1"/>
      <c r="J1001" s="1"/>
      <c r="K1001" s="1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</row>
  </sheetData>
  <mergeCells count="228">
    <mergeCell ref="B1:J1"/>
    <mergeCell ref="B2:J2"/>
    <mergeCell ref="E3:H3"/>
    <mergeCell ref="E4:F4"/>
    <mergeCell ref="B6:J6"/>
    <mergeCell ref="B7:J7"/>
    <mergeCell ref="B8:J8"/>
    <mergeCell ref="C9:G9"/>
    <mergeCell ref="H9:J9"/>
    <mergeCell ref="C10:G10"/>
    <mergeCell ref="H10:J10"/>
    <mergeCell ref="C11:G11"/>
    <mergeCell ref="H11:J11"/>
    <mergeCell ref="H12:J12"/>
    <mergeCell ref="B13:J13"/>
    <mergeCell ref="B14:J14"/>
    <mergeCell ref="C15:H15"/>
    <mergeCell ref="I15:J15"/>
    <mergeCell ref="C16:H16"/>
    <mergeCell ref="I16:J16"/>
    <mergeCell ref="D17:J17"/>
    <mergeCell ref="B18:J18"/>
    <mergeCell ref="B19:J19"/>
    <mergeCell ref="B20:J20"/>
    <mergeCell ref="B21:J21"/>
    <mergeCell ref="B22:J22"/>
    <mergeCell ref="C23:H23"/>
    <mergeCell ref="I23:J23"/>
    <mergeCell ref="C24:H24"/>
    <mergeCell ref="I24:J24"/>
    <mergeCell ref="C25:H25"/>
    <mergeCell ref="I25:J25"/>
    <mergeCell ref="C26:H26"/>
    <mergeCell ref="I26:J26"/>
    <mergeCell ref="I27:J27"/>
    <mergeCell ref="C27:H27"/>
    <mergeCell ref="B28:J28"/>
    <mergeCell ref="B29:J29"/>
    <mergeCell ref="C30:H30"/>
    <mergeCell ref="I30:J30"/>
    <mergeCell ref="C31:H31"/>
    <mergeCell ref="M31:X31"/>
    <mergeCell ref="M32:X32"/>
    <mergeCell ref="I31:J31"/>
    <mergeCell ref="I32:J32"/>
    <mergeCell ref="I33:J33"/>
    <mergeCell ref="I34:J34"/>
    <mergeCell ref="I35:J35"/>
    <mergeCell ref="I36:J36"/>
    <mergeCell ref="M36:N36"/>
    <mergeCell ref="M37:N37"/>
    <mergeCell ref="C36:H36"/>
    <mergeCell ref="C37:H37"/>
    <mergeCell ref="I37:J37"/>
    <mergeCell ref="B38:H38"/>
    <mergeCell ref="I38:J38"/>
    <mergeCell ref="O38:P38"/>
    <mergeCell ref="B39:J39"/>
    <mergeCell ref="M44:X44"/>
    <mergeCell ref="M45:X45"/>
    <mergeCell ref="B40:J40"/>
    <mergeCell ref="B41:J41"/>
    <mergeCell ref="C42:H42"/>
    <mergeCell ref="C43:H43"/>
    <mergeCell ref="M43:X43"/>
    <mergeCell ref="C44:H44"/>
    <mergeCell ref="C45:H45"/>
    <mergeCell ref="B46:H46"/>
    <mergeCell ref="I46:J46"/>
    <mergeCell ref="B47:J47"/>
    <mergeCell ref="B48:J48"/>
    <mergeCell ref="C49:H49"/>
    <mergeCell ref="C50:H50"/>
    <mergeCell ref="C51:H51"/>
    <mergeCell ref="AD62:AE62"/>
    <mergeCell ref="AF62:AG62"/>
    <mergeCell ref="C53:H53"/>
    <mergeCell ref="C54:H54"/>
    <mergeCell ref="C55:H55"/>
    <mergeCell ref="C56:H56"/>
    <mergeCell ref="C57:H57"/>
    <mergeCell ref="B58:H58"/>
    <mergeCell ref="B59:J59"/>
    <mergeCell ref="AH62:AI62"/>
    <mergeCell ref="B60:J60"/>
    <mergeCell ref="C61:H61"/>
    <mergeCell ref="I61:J61"/>
    <mergeCell ref="B62:B63"/>
    <mergeCell ref="C62:C63"/>
    <mergeCell ref="I62:J62"/>
    <mergeCell ref="AB62:AC62"/>
    <mergeCell ref="I63:J63"/>
    <mergeCell ref="B64:B65"/>
    <mergeCell ref="C64:D65"/>
    <mergeCell ref="I64:J65"/>
    <mergeCell ref="C66:H66"/>
    <mergeCell ref="I66:J66"/>
    <mergeCell ref="C67:H67"/>
    <mergeCell ref="I67:J67"/>
    <mergeCell ref="C68:H68"/>
    <mergeCell ref="I68:J68"/>
    <mergeCell ref="C69:H69"/>
    <mergeCell ref="I69:J69"/>
    <mergeCell ref="B70:H70"/>
    <mergeCell ref="I70:J70"/>
    <mergeCell ref="B71:J71"/>
    <mergeCell ref="B72:J72"/>
    <mergeCell ref="B73:J73"/>
    <mergeCell ref="C74:H74"/>
    <mergeCell ref="I74:J74"/>
    <mergeCell ref="C75:H75"/>
    <mergeCell ref="I75:J75"/>
    <mergeCell ref="I76:J76"/>
    <mergeCell ref="C76:H76"/>
    <mergeCell ref="C77:H77"/>
    <mergeCell ref="I77:J77"/>
    <mergeCell ref="B78:H78"/>
    <mergeCell ref="I78:J78"/>
    <mergeCell ref="B79:J79"/>
    <mergeCell ref="B80:J80"/>
    <mergeCell ref="C81:H81"/>
    <mergeCell ref="C82:H82"/>
    <mergeCell ref="C83:H83"/>
    <mergeCell ref="C84:H84"/>
    <mergeCell ref="C85:H85"/>
    <mergeCell ref="C86:H86"/>
    <mergeCell ref="C87:H87"/>
    <mergeCell ref="B88:H88"/>
    <mergeCell ref="I88:J88"/>
    <mergeCell ref="B89:J89"/>
    <mergeCell ref="B90:J90"/>
    <mergeCell ref="B91:J91"/>
    <mergeCell ref="C92:H92"/>
    <mergeCell ref="C93:H93"/>
    <mergeCell ref="C94:H94"/>
    <mergeCell ref="C95:H95"/>
    <mergeCell ref="C96:H96"/>
    <mergeCell ref="C97:H97"/>
    <mergeCell ref="C98:H98"/>
    <mergeCell ref="B99:H99"/>
    <mergeCell ref="B100:J100"/>
    <mergeCell ref="C136:H136"/>
    <mergeCell ref="I136:J136"/>
    <mergeCell ref="C137:H137"/>
    <mergeCell ref="I137:J137"/>
    <mergeCell ref="C138:H138"/>
    <mergeCell ref="I138:J138"/>
    <mergeCell ref="B101:J101"/>
    <mergeCell ref="C102:H102"/>
    <mergeCell ref="C103:H103"/>
    <mergeCell ref="B104:H104"/>
    <mergeCell ref="I104:J104"/>
    <mergeCell ref="B105:J105"/>
    <mergeCell ref="B106:J106"/>
    <mergeCell ref="B107:J107"/>
    <mergeCell ref="C108:H108"/>
    <mergeCell ref="I108:J108"/>
    <mergeCell ref="C109:H109"/>
    <mergeCell ref="I109:J109"/>
    <mergeCell ref="C110:H110"/>
    <mergeCell ref="I110:J110"/>
    <mergeCell ref="B111:H111"/>
    <mergeCell ref="I139:J139"/>
    <mergeCell ref="C139:H139"/>
    <mergeCell ref="B140:H140"/>
    <mergeCell ref="I140:J140"/>
    <mergeCell ref="C141:H141"/>
    <mergeCell ref="I141:J141"/>
    <mergeCell ref="B142:H142"/>
    <mergeCell ref="I142:J142"/>
    <mergeCell ref="B143:J143"/>
    <mergeCell ref="B144:J144"/>
    <mergeCell ref="B146:C146"/>
    <mergeCell ref="F146:G146"/>
    <mergeCell ref="I146:J146"/>
    <mergeCell ref="B147:C147"/>
    <mergeCell ref="I147:J147"/>
    <mergeCell ref="F147:G147"/>
    <mergeCell ref="B148:H148"/>
    <mergeCell ref="I148:J148"/>
    <mergeCell ref="B149:H149"/>
    <mergeCell ref="I149:J149"/>
    <mergeCell ref="B150:H150"/>
    <mergeCell ref="I150:J150"/>
    <mergeCell ref="B157:H157"/>
    <mergeCell ref="B158:H158"/>
    <mergeCell ref="I158:J158"/>
    <mergeCell ref="B152:J152"/>
    <mergeCell ref="B154:J154"/>
    <mergeCell ref="B155:H155"/>
    <mergeCell ref="I155:J155"/>
    <mergeCell ref="B156:H156"/>
    <mergeCell ref="I156:J156"/>
    <mergeCell ref="I157:J157"/>
    <mergeCell ref="I111:J111"/>
    <mergeCell ref="B112:J112"/>
    <mergeCell ref="B113:J113"/>
    <mergeCell ref="C114:H114"/>
    <mergeCell ref="I114:J114"/>
    <mergeCell ref="I115:J115"/>
    <mergeCell ref="C115:H115"/>
    <mergeCell ref="C116:H116"/>
    <mergeCell ref="I116:J116"/>
    <mergeCell ref="C117:H117"/>
    <mergeCell ref="I117:J117"/>
    <mergeCell ref="C118:H118"/>
    <mergeCell ref="I118:J118"/>
    <mergeCell ref="B119:H119"/>
    <mergeCell ref="I119:J119"/>
    <mergeCell ref="B120:J120"/>
    <mergeCell ref="B121:J121"/>
    <mergeCell ref="C122:H122"/>
    <mergeCell ref="B131:J131"/>
    <mergeCell ref="B132:J132"/>
    <mergeCell ref="B133:J133"/>
    <mergeCell ref="B134:H134"/>
    <mergeCell ref="I134:J134"/>
    <mergeCell ref="C135:H135"/>
    <mergeCell ref="I135:J135"/>
    <mergeCell ref="C123:H123"/>
    <mergeCell ref="C124:H124"/>
    <mergeCell ref="C125:H125"/>
    <mergeCell ref="B126:C126"/>
    <mergeCell ref="D126:D127"/>
    <mergeCell ref="B127:C127"/>
    <mergeCell ref="B128:C128"/>
    <mergeCell ref="B129:C129"/>
    <mergeCell ref="B130:H130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98"/>
  <sheetViews>
    <sheetView workbookViewId="0">
      <selection activeCell="G5" sqref="G5"/>
    </sheetView>
  </sheetViews>
  <sheetFormatPr defaultColWidth="14.42578125" defaultRowHeight="15" customHeight="1" x14ac:dyDescent="0.25"/>
  <cols>
    <col min="1" max="2" width="8.7109375" customWidth="1"/>
    <col min="3" max="3" width="35.28515625" customWidth="1"/>
    <col min="4" max="4" width="19" customWidth="1"/>
    <col min="5" max="5" width="13.7109375" customWidth="1"/>
    <col min="6" max="6" width="11.42578125" customWidth="1"/>
    <col min="7" max="7" width="21.5703125" customWidth="1"/>
    <col min="8" max="8" width="20.140625" customWidth="1"/>
    <col min="9" max="26" width="8.7109375" customWidth="1"/>
  </cols>
  <sheetData>
    <row r="1" spans="2:11" x14ac:dyDescent="0.25">
      <c r="B1" s="217" t="s">
        <v>242</v>
      </c>
      <c r="C1" s="218"/>
      <c r="D1" s="218"/>
      <c r="E1" s="218"/>
      <c r="F1" s="218"/>
      <c r="G1" s="218"/>
      <c r="H1" s="218"/>
      <c r="I1" s="218"/>
      <c r="J1" s="218"/>
      <c r="K1" s="219"/>
    </row>
    <row r="2" spans="2:11" x14ac:dyDescent="0.25">
      <c r="B2" s="105" t="s">
        <v>239</v>
      </c>
      <c r="C2" s="105" t="s">
        <v>243</v>
      </c>
      <c r="D2" s="105" t="s">
        <v>244</v>
      </c>
      <c r="E2" s="105" t="s">
        <v>241</v>
      </c>
      <c r="F2" s="105" t="s">
        <v>240</v>
      </c>
      <c r="G2" s="105" t="s">
        <v>245</v>
      </c>
      <c r="H2" s="105" t="s">
        <v>246</v>
      </c>
      <c r="I2" s="159" t="s">
        <v>247</v>
      </c>
      <c r="J2" s="126"/>
      <c r="K2" s="127"/>
    </row>
    <row r="3" spans="2:11" x14ac:dyDescent="0.25">
      <c r="B3" s="188">
        <v>1</v>
      </c>
      <c r="C3" s="107" t="str">
        <f>'Posto de Trabalho - Mossoró'!D17</f>
        <v>INTERPRETE DE LIBRAS - MOSSORÓ</v>
      </c>
      <c r="D3" s="106" t="str">
        <f>'Posto de Trabalho - Mossoró'!I15</f>
        <v>Posto de Serviço</v>
      </c>
      <c r="E3" s="108">
        <f>'Posto de Trabalho - Mossoró'!F147</f>
        <v>0</v>
      </c>
      <c r="F3" s="106">
        <f>'Posto de Trabalho - Mossoró'!I16</f>
        <v>6</v>
      </c>
      <c r="G3" s="108">
        <f t="shared" ref="G3:G4" si="0">E3*F3</f>
        <v>0</v>
      </c>
      <c r="H3" s="108">
        <f t="shared" ref="H3:H4" si="1">G3*12</f>
        <v>0</v>
      </c>
      <c r="I3" s="221">
        <f t="shared" ref="I3:I4" si="2">G3*30</f>
        <v>0</v>
      </c>
      <c r="J3" s="126"/>
      <c r="K3" s="127"/>
    </row>
    <row r="4" spans="2:11" x14ac:dyDescent="0.25">
      <c r="B4" s="220"/>
      <c r="C4" s="107" t="str">
        <f>'Posto de Trabalho - Demais'!D17</f>
        <v>INTERPRETE DE LIBRAS - DEMAIS</v>
      </c>
      <c r="D4" s="106" t="str">
        <f>'Posto de Trabalho - Demais'!I15</f>
        <v>Posto de Serviço</v>
      </c>
      <c r="E4" s="108">
        <f>'Posto de Trabalho - Demais'!F147</f>
        <v>0</v>
      </c>
      <c r="F4" s="106">
        <f>'Posto de Trabalho - Demais'!I16</f>
        <v>7</v>
      </c>
      <c r="G4" s="108">
        <f t="shared" si="0"/>
        <v>0</v>
      </c>
      <c r="H4" s="108">
        <f t="shared" si="1"/>
        <v>0</v>
      </c>
      <c r="I4" s="221">
        <f t="shared" si="2"/>
        <v>0</v>
      </c>
      <c r="J4" s="126"/>
      <c r="K4" s="127"/>
    </row>
    <row r="5" spans="2:11" x14ac:dyDescent="0.25">
      <c r="B5" s="215" t="s">
        <v>248</v>
      </c>
      <c r="C5" s="126"/>
      <c r="D5" s="126"/>
      <c r="E5" s="126"/>
      <c r="F5" s="127"/>
      <c r="G5" s="109">
        <f>SUM(G3:G4)</f>
        <v>0</v>
      </c>
      <c r="H5" s="109">
        <f>SUM(H3:H4)</f>
        <v>0</v>
      </c>
      <c r="I5" s="216">
        <f>SUM(I3:I4)</f>
        <v>0</v>
      </c>
      <c r="J5" s="126"/>
      <c r="K5" s="127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7">
    <mergeCell ref="B5:F5"/>
    <mergeCell ref="I5:K5"/>
    <mergeCell ref="B1:K1"/>
    <mergeCell ref="B3:B4"/>
    <mergeCell ref="I2:K2"/>
    <mergeCell ref="I3:K3"/>
    <mergeCell ref="I4:K4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8"/>
  <sheetViews>
    <sheetView tabSelected="1" zoomScale="96" zoomScaleNormal="96" zoomScaleSheetLayoutView="70" workbookViewId="0">
      <selection activeCell="N6" sqref="N6"/>
    </sheetView>
  </sheetViews>
  <sheetFormatPr defaultColWidth="9.140625" defaultRowHeight="0" customHeight="1" zeroHeight="1" x14ac:dyDescent="0.25"/>
  <cols>
    <col min="1" max="1" width="5.5703125" style="255" bestFit="1" customWidth="1"/>
    <col min="2" max="2" width="45" style="256" customWidth="1"/>
    <col min="3" max="3" width="2.85546875" style="256" customWidth="1"/>
    <col min="4" max="4" width="16.140625" style="256" customWidth="1"/>
    <col min="5" max="5" width="11.42578125" style="256" customWidth="1"/>
    <col min="6" max="7" width="11.7109375" style="256" customWidth="1"/>
    <col min="8" max="8" width="13" style="256" customWidth="1"/>
    <col min="9" max="9" width="8.85546875" style="256" customWidth="1"/>
    <col min="10" max="10" width="14.7109375" style="257" customWidth="1"/>
    <col min="11" max="12" width="0.28515625" style="111" hidden="1" customWidth="1"/>
    <col min="13" max="13" width="15.28515625" style="111" customWidth="1"/>
    <col min="14" max="16384" width="9.140625" style="111"/>
  </cols>
  <sheetData>
    <row r="1" spans="1:13" s="110" customFormat="1" ht="120" customHeight="1" x14ac:dyDescent="0.25">
      <c r="A1" s="222" t="s">
        <v>249</v>
      </c>
      <c r="B1" s="223"/>
      <c r="C1" s="223"/>
      <c r="D1" s="223"/>
      <c r="E1" s="223"/>
      <c r="F1" s="223"/>
      <c r="G1" s="223"/>
      <c r="H1" s="223"/>
      <c r="I1" s="223"/>
      <c r="J1" s="224"/>
      <c r="L1" s="110" t="s">
        <v>263</v>
      </c>
    </row>
    <row r="2" spans="1:13" ht="0.75" customHeight="1" x14ac:dyDescent="0.25">
      <c r="A2" s="225" t="s">
        <v>250</v>
      </c>
      <c r="B2" s="226"/>
      <c r="C2" s="226"/>
      <c r="D2" s="226"/>
      <c r="E2" s="226"/>
      <c r="F2" s="226"/>
      <c r="G2" s="226"/>
      <c r="H2" s="226"/>
      <c r="I2" s="226"/>
      <c r="J2" s="227"/>
    </row>
    <row r="3" spans="1:13" ht="15" x14ac:dyDescent="0.25">
      <c r="A3" s="228" t="s">
        <v>251</v>
      </c>
      <c r="B3" s="229"/>
      <c r="C3" s="229"/>
      <c r="D3" s="229"/>
      <c r="E3" s="229"/>
      <c r="F3" s="229"/>
      <c r="G3" s="229"/>
      <c r="H3" s="229"/>
      <c r="I3" s="229"/>
      <c r="J3" s="230"/>
    </row>
    <row r="4" spans="1:13" s="112" customFormat="1" ht="45" customHeight="1" x14ac:dyDescent="0.25">
      <c r="A4" s="231" t="s">
        <v>252</v>
      </c>
      <c r="B4" s="232"/>
      <c r="C4" s="232"/>
      <c r="D4" s="232"/>
      <c r="E4" s="232"/>
      <c r="F4" s="232"/>
      <c r="G4" s="232"/>
      <c r="H4" s="232"/>
      <c r="I4" s="232"/>
      <c r="J4" s="233"/>
    </row>
    <row r="5" spans="1:13" s="112" customFormat="1" ht="59.25" customHeight="1" x14ac:dyDescent="0.25">
      <c r="A5" s="231" t="s">
        <v>264</v>
      </c>
      <c r="B5" s="232"/>
      <c r="C5" s="232"/>
      <c r="D5" s="232"/>
      <c r="E5" s="232"/>
      <c r="F5" s="232"/>
      <c r="G5" s="232"/>
      <c r="H5" s="232"/>
      <c r="I5" s="232"/>
      <c r="J5" s="233"/>
    </row>
    <row r="6" spans="1:13" s="113" customFormat="1" ht="60" customHeight="1" x14ac:dyDescent="0.25">
      <c r="A6" s="234" t="s">
        <v>239</v>
      </c>
      <c r="B6" s="229" t="s">
        <v>253</v>
      </c>
      <c r="C6" s="229"/>
      <c r="D6" s="235" t="s">
        <v>244</v>
      </c>
      <c r="E6" s="235" t="s">
        <v>254</v>
      </c>
      <c r="F6" s="236" t="s">
        <v>265</v>
      </c>
      <c r="G6" s="237"/>
      <c r="H6" s="238" t="s">
        <v>255</v>
      </c>
      <c r="I6" s="238"/>
      <c r="J6" s="239"/>
    </row>
    <row r="7" spans="1:13" s="113" customFormat="1" ht="42" customHeight="1" x14ac:dyDescent="0.25">
      <c r="A7" s="240">
        <v>1</v>
      </c>
      <c r="B7" s="241" t="s">
        <v>256</v>
      </c>
      <c r="C7" s="241"/>
      <c r="D7" s="242" t="s">
        <v>257</v>
      </c>
      <c r="E7" s="242">
        <v>30</v>
      </c>
      <c r="F7" s="243">
        <f>RESUMO!G5</f>
        <v>0</v>
      </c>
      <c r="G7" s="244"/>
      <c r="H7" s="245">
        <f>E7*F7</f>
        <v>0</v>
      </c>
      <c r="I7" s="246"/>
      <c r="J7" s="247"/>
    </row>
    <row r="8" spans="1:13" s="113" customFormat="1" ht="83.25" customHeight="1" x14ac:dyDescent="0.25">
      <c r="A8" s="248"/>
      <c r="B8" s="241"/>
      <c r="C8" s="241"/>
      <c r="D8" s="249"/>
      <c r="E8" s="249"/>
      <c r="F8" s="250"/>
      <c r="G8" s="251"/>
      <c r="H8" s="252"/>
      <c r="I8" s="253"/>
      <c r="J8" s="254"/>
      <c r="M8" s="114"/>
    </row>
    <row r="9" spans="1:13" ht="1.1499999999999999" customHeight="1" x14ac:dyDescent="0.25"/>
    <row r="10" spans="1:13" ht="0" hidden="1" customHeight="1" x14ac:dyDescent="0.25"/>
    <row r="11" spans="1:13" ht="0" hidden="1" customHeight="1" x14ac:dyDescent="0.25"/>
    <row r="12" spans="1:13" ht="0" hidden="1" customHeight="1" x14ac:dyDescent="0.25"/>
    <row r="13" spans="1:13" ht="0" hidden="1" customHeight="1" x14ac:dyDescent="0.25"/>
    <row r="14" spans="1:13" ht="15" hidden="1" x14ac:dyDescent="0.25">
      <c r="J14" s="258">
        <v>3515880</v>
      </c>
    </row>
    <row r="15" spans="1:13" ht="15" x14ac:dyDescent="0.25"/>
    <row r="16" spans="1:13" ht="15" hidden="1" x14ac:dyDescent="0.25">
      <c r="J16" s="259"/>
    </row>
    <row r="17" spans="1:10" s="115" customFormat="1" ht="37.5" customHeight="1" x14ac:dyDescent="0.25">
      <c r="A17" s="260" t="s">
        <v>258</v>
      </c>
      <c r="B17" s="261"/>
      <c r="C17" s="261"/>
      <c r="D17" s="261"/>
      <c r="E17" s="261"/>
      <c r="F17" s="261"/>
      <c r="G17" s="261"/>
      <c r="H17" s="261"/>
      <c r="I17" s="261"/>
      <c r="J17" s="262"/>
    </row>
    <row r="18" spans="1:10" s="115" customFormat="1" ht="34.5" customHeight="1" x14ac:dyDescent="0.25">
      <c r="A18" s="260" t="s">
        <v>259</v>
      </c>
      <c r="B18" s="261"/>
      <c r="C18" s="261"/>
      <c r="D18" s="261"/>
      <c r="E18" s="261"/>
      <c r="F18" s="261"/>
      <c r="G18" s="261"/>
      <c r="H18" s="261"/>
      <c r="I18" s="261"/>
      <c r="J18" s="262"/>
    </row>
    <row r="19" spans="1:10" ht="15" x14ac:dyDescent="0.25">
      <c r="J19" s="259"/>
    </row>
    <row r="20" spans="1:10" ht="38.25" customHeight="1" x14ac:dyDescent="0.25">
      <c r="A20" s="260" t="s">
        <v>260</v>
      </c>
      <c r="B20" s="261"/>
      <c r="C20" s="261"/>
      <c r="D20" s="261"/>
      <c r="E20" s="261"/>
      <c r="F20" s="261"/>
      <c r="G20" s="261"/>
      <c r="H20" s="261"/>
      <c r="I20" s="261"/>
      <c r="J20" s="262"/>
    </row>
    <row r="21" spans="1:10" ht="58.5" customHeight="1" x14ac:dyDescent="0.25">
      <c r="A21" s="263" t="s">
        <v>261</v>
      </c>
      <c r="B21" s="264"/>
      <c r="C21" s="264"/>
      <c r="D21" s="264"/>
      <c r="E21" s="264"/>
      <c r="F21" s="264"/>
      <c r="G21" s="264"/>
      <c r="H21" s="264"/>
      <c r="I21" s="264"/>
      <c r="J21" s="265"/>
    </row>
    <row r="22" spans="1:10" ht="58.5" customHeight="1" x14ac:dyDescent="0.25">
      <c r="A22" s="263" t="s">
        <v>262</v>
      </c>
      <c r="B22" s="264"/>
      <c r="C22" s="264"/>
      <c r="D22" s="264"/>
      <c r="E22" s="264"/>
      <c r="F22" s="264"/>
      <c r="G22" s="264"/>
      <c r="H22" s="264"/>
      <c r="I22" s="264"/>
      <c r="J22" s="265"/>
    </row>
    <row r="23" spans="1:10" ht="15.75" customHeight="1" x14ac:dyDescent="0.25">
      <c r="A23" s="263"/>
      <c r="B23" s="264"/>
      <c r="C23" s="264"/>
      <c r="D23" s="264"/>
      <c r="E23" s="264"/>
      <c r="F23" s="264"/>
      <c r="G23" s="264"/>
      <c r="H23" s="264"/>
      <c r="I23" s="264"/>
      <c r="J23" s="265"/>
    </row>
    <row r="24" spans="1:10" ht="15.75" hidden="1" customHeight="1" thickBot="1" x14ac:dyDescent="0.3">
      <c r="A24" s="263"/>
      <c r="B24" s="264"/>
      <c r="C24" s="264"/>
      <c r="D24" s="264"/>
      <c r="E24" s="264"/>
      <c r="F24" s="264"/>
      <c r="G24" s="264"/>
      <c r="H24" s="264"/>
      <c r="I24" s="264"/>
      <c r="J24" s="265"/>
    </row>
    <row r="25" spans="1:10" ht="15.75" thickBot="1" x14ac:dyDescent="0.3">
      <c r="A25" s="266"/>
      <c r="B25" s="267"/>
      <c r="C25" s="267"/>
      <c r="D25" s="267"/>
      <c r="E25" s="267"/>
      <c r="F25" s="267"/>
      <c r="G25" s="267"/>
      <c r="H25" s="267"/>
      <c r="I25" s="267"/>
      <c r="J25" s="268"/>
    </row>
    <row r="26" spans="1:10" ht="0" hidden="1" customHeight="1" x14ac:dyDescent="0.25"/>
    <row r="27" spans="1:10" ht="0" hidden="1" customHeight="1" x14ac:dyDescent="0.25"/>
    <row r="28" spans="1:10" ht="0" hidden="1" customHeight="1" x14ac:dyDescent="0.25"/>
  </sheetData>
  <mergeCells count="20">
    <mergeCell ref="B6:C6"/>
    <mergeCell ref="F6:G6"/>
    <mergeCell ref="H6:J6"/>
    <mergeCell ref="A1:J1"/>
    <mergeCell ref="A2:J2"/>
    <mergeCell ref="A3:J3"/>
    <mergeCell ref="A4:J4"/>
    <mergeCell ref="A5:J5"/>
    <mergeCell ref="A23:J25"/>
    <mergeCell ref="A7:A8"/>
    <mergeCell ref="B7:C8"/>
    <mergeCell ref="D7:D8"/>
    <mergeCell ref="E7:E8"/>
    <mergeCell ref="F7:G8"/>
    <mergeCell ref="H7:J8"/>
    <mergeCell ref="A17:J17"/>
    <mergeCell ref="A18:J18"/>
    <mergeCell ref="A20:J20"/>
    <mergeCell ref="A21:J21"/>
    <mergeCell ref="A22:J22"/>
  </mergeCells>
  <pageMargins left="0.39370078740157483" right="0.39370078740157483" top="0.78740157480314965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Posto de Trabalho - Mossoró</vt:lpstr>
      <vt:lpstr>Posto de Trabalho - Demais</vt:lpstr>
      <vt:lpstr>RESUMO</vt:lpstr>
      <vt:lpstr>PROPOSTA DE PREÇOS</vt:lpstr>
      <vt:lpstr>'PROPOSTA DE PREÇOS'!Area_de_impressao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Joseane Salles Valero</dc:creator>
  <cp:lastModifiedBy>UFERSA</cp:lastModifiedBy>
  <dcterms:created xsi:type="dcterms:W3CDTF">2016-06-22T19:00:36Z</dcterms:created>
  <dcterms:modified xsi:type="dcterms:W3CDTF">2022-10-07T18:37:06Z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UFSC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