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icolas\Google Drive\1. Divisão de Projetos e Obras\5. Licitação\2. Urbanização da quadra de PDF\0. Projetos de engenharia e arquitetura\0. Orçamento, cronograma e memorial descritivo\"/>
    </mc:Choice>
  </mc:AlternateContent>
  <bookViews>
    <workbookView xWindow="0" yWindow="0" windowWidth="15345" windowHeight="5025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6" i="1" l="1"/>
  <c r="I38" i="1"/>
  <c r="I31" i="1"/>
  <c r="I22" i="1"/>
  <c r="I14" i="1"/>
  <c r="I5" i="1"/>
  <c r="H65" i="1" l="1"/>
</calcChain>
</file>

<file path=xl/sharedStrings.xml><?xml version="1.0" encoding="utf-8"?>
<sst xmlns="http://schemas.openxmlformats.org/spreadsheetml/2006/main" count="283" uniqueCount="199">
  <si>
    <t>Obra</t>
  </si>
  <si>
    <t>Bancos</t>
  </si>
  <si>
    <t>B.D.I.</t>
  </si>
  <si>
    <t>Encargos Sociais</t>
  </si>
  <si>
    <t xml:space="preserve">SINAPI - 04/2021 - Rio Grande do Norte
SICRO3 - 01/2021 - Rio Grande do Norte
ORSE - 02/2021 - Sergipe
SEINFRA - 027 - Ceará
CAERN - 11/2020 - Rio Grande do Norte
</t>
  </si>
  <si>
    <t xml:space="preserve"> 25,0%</t>
  </si>
  <si>
    <t>Não Desonerado: embutido nos preços unitário dos insumos de mão de obra, de acordo com as bases.</t>
  </si>
  <si>
    <t>Orçamento Sintética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</si>
  <si>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</si>
  <si>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</si>
  <si>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</si>
  <si>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</si>
  <si>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</si>
  <si>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</si>
  <si>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</si>
  <si>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</si>
  <si>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</si>
  <si>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</si>
  <si>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</si>
  <si>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>SERVIÇOS PRELIMINARES</t>
  </si>
  <si>
    <t xml:space="preserve"> 1.1 </t>
  </si>
  <si>
    <t xml:space="preserve"> 74209/001 </t>
  </si>
  <si>
    <t>SINAPI</t>
  </si>
  <si>
    <t>PLACA DE OBRA EM CHAPA DE ACO GALVANIZADO</t>
  </si>
  <si>
    <t>m²</t>
  </si>
  <si>
    <t xml:space="preserve"> 1.2 </t>
  </si>
  <si>
    <t xml:space="preserve"> 73859/001 </t>
  </si>
  <si>
    <t>DESMATAMENTO E LIMPEZA MECANIZADA DE TERRENO COM REMOCAO DE CAMADA VEGETAL, UTILIZANDO TRATOR DE ESTEIRAS</t>
  </si>
  <si>
    <t xml:space="preserve"> 1.3 </t>
  </si>
  <si>
    <t xml:space="preserve"> 99064 </t>
  </si>
  <si>
    <t>LOCAÇÃO DE PAVIMENTAÇÃO. AF_10/2018</t>
  </si>
  <si>
    <t>M</t>
  </si>
  <si>
    <t xml:space="preserve"> 1.4 </t>
  </si>
  <si>
    <t xml:space="preserve"> C4992 </t>
  </si>
  <si>
    <t>SEINFRA</t>
  </si>
  <si>
    <t>MOBILIZAÇÃO DE EQUIPAMENTOS EM CAVALO MECÂNICO C/ PRANCHA DE 3 EIXOS</t>
  </si>
  <si>
    <t>KM</t>
  </si>
  <si>
    <t xml:space="preserve"> 1.5 </t>
  </si>
  <si>
    <t xml:space="preserve"> C4993 </t>
  </si>
  <si>
    <t>DESMOBILIZAÇÃO DE EQUIPAMENTOS EM CAVALO MECÂNICO C/ PRANCHA DE 3 EIXOS</t>
  </si>
  <si>
    <t xml:space="preserve"> 1.6 </t>
  </si>
  <si>
    <t xml:space="preserve"> 73847/004 </t>
  </si>
  <si>
    <t>ALUGUEL CONTAINER/SANIT C/4 VASOS/1 LAVAT/1 MIC/4 CHUV LARG=          2,20M COMPR=6,20M ALT=2,50M CHAPAS ACO C/NERV TRAPEZ FORRO C/         ISOL TERMO-ACUST CHASSIS REFORC PISO COMPENS NAVAL INCL INST RA       ELETR/HIDRO-SANIT EXCL TRANSP/CARGA/DESCARGA</t>
  </si>
  <si>
    <t>MES</t>
  </si>
  <si>
    <t xml:space="preserve"> 1.7 </t>
  </si>
  <si>
    <t xml:space="preserve"> 73847/002 </t>
  </si>
  <si>
    <t>ALUGUEL CONTAINER/ESCRIT/WC C/1 VASO/1 LAV/1 MIC/4 CHUV LARG          =2,20M COMPR=6,20M ALT=2,50M CHAPA ACO NERV TRAPEZ FORROC/            ISOL TERMO-ACUST CHASSIS REFORC PISO COMPENS NAVAL INCL INST          ELETR/HIDRO-SANIT EXCL TRANSP/CARGA/DESCARGA</t>
  </si>
  <si>
    <t xml:space="preserve"> 1.8 </t>
  </si>
  <si>
    <t xml:space="preserve"> 0000991 </t>
  </si>
  <si>
    <t>Próprio</t>
  </si>
  <si>
    <t>REGULARIZAÇÃO DA OBRA, JUNTO A PREFEITURA MUNICIPAL DE PAU DOS FERROS/RN (ALVARÁ E HABITE-SE)</t>
  </si>
  <si>
    <t>UND</t>
  </si>
  <si>
    <t xml:space="preserve"> 2 </t>
  </si>
  <si>
    <t>MOVIMENTAÇÃO DE TERRA</t>
  </si>
  <si>
    <t xml:space="preserve"> 2.1 </t>
  </si>
  <si>
    <t xml:space="preserve"> 72915 </t>
  </si>
  <si>
    <t>ESCAVACAO MECANICA DE VALA EM MATERIAL DE 2A. CATEGORIA ATE 2 M DE PROFUNDIDADE COM UTILIZACAO DE ESCAVADEIRA HIDRAULICA</t>
  </si>
  <si>
    <t>m³</t>
  </si>
  <si>
    <t xml:space="preserve"> 2.2 </t>
  </si>
  <si>
    <t xml:space="preserve"> 102354 </t>
  </si>
  <si>
    <t>DESMONTE DE MATERIAL DE 3ª CATEGORIA (BLOCOS DE ROCHAS OU MATACOS), COM MARTELETE PNEUMÁTICO MANUAL  EXCLUSIVE CARGA E TRANSPORTE. AF_03/2021</t>
  </si>
  <si>
    <t xml:space="preserve"> 2.3 </t>
  </si>
  <si>
    <t xml:space="preserve"> 74022/038 </t>
  </si>
  <si>
    <t>ENSAIO DE EXPANSIBILIDADE - SOLOS</t>
  </si>
  <si>
    <t>UN</t>
  </si>
  <si>
    <t xml:space="preserve"> 2.4 </t>
  </si>
  <si>
    <t xml:space="preserve"> 73964/004 </t>
  </si>
  <si>
    <t>REATERRO DE VALAS / CAVAS, COMPACTADA A MAÇO, EM CAMADAS DE ATÉ 30 CM.</t>
  </si>
  <si>
    <t xml:space="preserve"> 2.5 </t>
  </si>
  <si>
    <t xml:space="preserve"> 10463 </t>
  </si>
  <si>
    <t>EXECUÇÃO E COMPACTAÇÃO DE ATERRO COM SOLO PREDOMINANTEMENTE ARENOSO - INCLUSIVE SOLO E ESCAVAÇÃO</t>
  </si>
  <si>
    <t xml:space="preserve"> 2.6 </t>
  </si>
  <si>
    <t xml:space="preserve"> 74022/019 </t>
  </si>
  <si>
    <t>ENSAIO DE INDICE DE SUPORTE CALIFORNIA - AMOSTRAS NAO TRABALHADAS - ENERGIA NORMAL - SOLOS</t>
  </si>
  <si>
    <t xml:space="preserve"> 2.7 </t>
  </si>
  <si>
    <t xml:space="preserve"> 95875 </t>
  </si>
  <si>
    <t>TRANSPORTE COM CAMINHÃO BASCULANTE DE 10 M³, EM VIA URBANA PAVIMENTADA, DMT ATÉ 30 KM (UNIDADE: M3XKM). AF_07/2020</t>
  </si>
  <si>
    <t>M3XKM</t>
  </si>
  <si>
    <t xml:space="preserve"> 3 </t>
  </si>
  <si>
    <t>PAVIMENTAÇÃO</t>
  </si>
  <si>
    <t xml:space="preserve"> 3.1 </t>
  </si>
  <si>
    <t xml:space="preserve"> 72799 </t>
  </si>
  <si>
    <t>PAVIMENTO EM PARALELEPIPEDO SOBRE COLCHAO DE AREIA REJUNTADO COM ARGAMASSA DE CIMENTO E AREIA NO TRAÇO 1:3 (PEDRAS PEQUENAS 30 A 35 PECAS POR M2)</t>
  </si>
  <si>
    <t xml:space="preserve"> 3.2 </t>
  </si>
  <si>
    <t xml:space="preserve"> 94273 </t>
  </si>
  <si>
    <t>ASSENTAMENTO DE GUIA (MEIO-FIO) EM TRECHO RETO, CONFECCIONADA EM CONCRETO PRÉ-FABRICADO, DIMENSÕES 100X15X13X30 CM (COMPRIMENTO X BASE INFERIOR X BASE SUPERIOR X ALTURA), PARA VIAS URBANAS (USO VIÁRIO). AF_06/2016</t>
  </si>
  <si>
    <t xml:space="preserve"> 3.3 </t>
  </si>
  <si>
    <t xml:space="preserve"> 92396 </t>
  </si>
  <si>
    <t>EXECUÇÃO DE PASSEIO EM PISO INTERTRAVADO, COM BLOCO RETANGULAR COR NATURAL DE 20 X 10 CM, ESPESSURA 6 CM. AF_12/2015</t>
  </si>
  <si>
    <t xml:space="preserve"> 10396 </t>
  </si>
  <si>
    <t>EXECUÇÃO DE PASSEIO EM PISO INTERTRAVADO, COM BLOCO 16 FACES DE 20 X 10 CM, ESPESSURA 4 CM, BLOQUETE/PISO INTERTAVADO (EXCLUSIVE BLOCO)</t>
  </si>
  <si>
    <t>M²</t>
  </si>
  <si>
    <t xml:space="preserve"> 3.4 </t>
  </si>
  <si>
    <t xml:space="preserve"> 10461 </t>
  </si>
  <si>
    <t>PISO PODOTÁTIL, DIRECIONAL OU ALERTA, ASSENTADO SOBRE ARGAMASSA. AF_05/2020</t>
  </si>
  <si>
    <t xml:space="preserve"> 3.5 </t>
  </si>
  <si>
    <t xml:space="preserve"> 12507 </t>
  </si>
  <si>
    <t>ORSE</t>
  </si>
  <si>
    <t>Placa de sinalização, dim.: 60 x 80 cm,  - "Estacionamento Reservado - Deficiente/Idosos", incluso barrote para fixação - fornecimento e instalação</t>
  </si>
  <si>
    <t>un</t>
  </si>
  <si>
    <t xml:space="preserve"> 3.6 </t>
  </si>
  <si>
    <t xml:space="preserve"> 72947 </t>
  </si>
  <si>
    <t>SINALIZACAO HORIZONTAL COM TINTA RETRORREFLETIVA A BASE DE RESINA ACRILICA COM MICROESFERAS DE VIDRO</t>
  </si>
  <si>
    <t xml:space="preserve"> 3.7 </t>
  </si>
  <si>
    <t xml:space="preserve"> 101749 </t>
  </si>
  <si>
    <t>PISO CIMENTADO, TRAÇO 1:3 (CIMENTO E AREIA), ACABAMENTO LISO, ESPESSURA 4,0 CM, PREPARO MECÂNICO DA ARGAMASSA. AF_09/2020</t>
  </si>
  <si>
    <t>Drenagem</t>
  </si>
  <si>
    <t xml:space="preserve"> 97961 </t>
  </si>
  <si>
    <t>CAIXA PARA BOCA DE LOBO COMBINADA COM GRELHA RETANGULAR, EM ALVENARIA COM BLOCOS DE CONCRETO, DIMENSÕES INTERNAS: 1,3X1X1,2 M. AF_12/2020</t>
  </si>
  <si>
    <t xml:space="preserve"> 95568 </t>
  </si>
  <si>
    <t>TUBO DE CONCRETO (SIMPLES) PARA REDES COLETORAS DE ÁGUAS PLUVIAIS, DIÂMETRO DE 400 MM, JUNTA RÍGIDA, INSTALADO EM LOCAL COM BAIXO NÍVEL DE INTERFERÊNCIAS - FORNECIMENTO E ASSENTAMENTO. AF_12/2015</t>
  </si>
  <si>
    <t xml:space="preserve"> 92212 </t>
  </si>
  <si>
    <t>TUBO DE CONCRETO PARA REDES COLETORAS DE ÁGUAS PLUVIAIS, DIÂMETRO DE 600 MM, JUNTA RÍGIDA, INSTALADO EM LOCAL COM BAIXO NÍVEL DE INTERFERÊNCIAS - FORNECIMENTO E ASSENTAMENTO. AF_12/2015</t>
  </si>
  <si>
    <t xml:space="preserve"> 99248 </t>
  </si>
  <si>
    <t>BASE PARA POÇO DE VISITA PARA DRENAGEM, EM ALVENARIA COM TIJOLOS CERÂMICOS MACIÇOS, DIMENÇÕES 1,5MX1,5M, PROFUNDIDADE = VAR 1,20A 1,40 M, EXCLUINDO TAMPÃO. AF_12/2020</t>
  </si>
  <si>
    <t xml:space="preserve"> 10457 </t>
  </si>
  <si>
    <t>TAMPA CIRCULAR PARA  DRENAGEM, EM FERRO FUNDIDO E CONCRETO, CONFORME PROJETO AF_12/2020</t>
  </si>
  <si>
    <t xml:space="preserve"> 73856/002 </t>
  </si>
  <si>
    <t>BOCA PARA BUEIRO SIMPLES TUBULAR, DIAMETRO =0,60M, EM CONCRETO CICLOPICO, INCLUINDO FORMAS, ESCAVACAO, REATERRO E MATERIAIS, EXCLUINDO MATERIAL REATERRO JAZIDA E TRANSPORTE.</t>
  </si>
  <si>
    <t>Instalações Elétricas</t>
  </si>
  <si>
    <t xml:space="preserve"> 11999 </t>
  </si>
  <si>
    <t>Luminária em LED  para iluminação pública,150W,bivolt,Selo A Inmetro,corpo em alumínio inj,FP 0,97, prot. DPS 10kv, IP66, IK09, Temp. cor 5000k, IRC= ou 70%, v. útil 50.000h, 130 lm/w.gar.5 anos, modelo GL216 G-light ou similar Rev. 01</t>
  </si>
  <si>
    <t xml:space="preserve"> 10465 </t>
  </si>
  <si>
    <t>ASSENTAMENTO DE POSTE DE CONCRETO DUPLO T COM COMPRIMENTO NOMINAL DE 9 M, CARGA NOMINAL MENOR OU IGUAL A 1000 DAN, ENGASTAMENTO SIMPLES COM 1,5 M DE SOLO INCLUI FORNECIMENTO E INSTALAÇÃO.</t>
  </si>
  <si>
    <t xml:space="preserve"> 101636 </t>
  </si>
  <si>
    <t>BRAÇO PARA ILUMINAÇÃO PÚBLICA, EM TUBO DE AÇO GALVANIZADO, COMPRIMENTO DE 1,50 M, PARA FIXAÇÃO EM POSTE DE CONCRETO - FORNECIMENTO E INSTALAÇÃO. AF_08/2020</t>
  </si>
  <si>
    <t xml:space="preserve"> 101632 </t>
  </si>
  <si>
    <t>RELÉ FOTOELÉTRICO PARA COMANDO DE ILUMINAÇÃO EXTERNA 1000 W - FORNECIMENTO E INSTALAÇÃO. AF_08/2020</t>
  </si>
  <si>
    <t xml:space="preserve"> 100578 </t>
  </si>
  <si>
    <t>ASSENTAMENTO DE POSTE DE CONCRETO COM COMPRIMENTO NOMINAL DE 9 M, CARGA NOMINAL MENOR OU IGUAL A 1000 DAN, ENGASTAMENTO SIMPLES COM 1,5 M DE SOLO (NÃO INCLUI FORNECIMENTO). AF_11/2019</t>
  </si>
  <si>
    <t xml:space="preserve"> 10460 </t>
  </si>
  <si>
    <t>ASSENTAMENTO DE POSTE CIRCULAR DE CONCRETO COM COMPRIMENTO NOMINAL DE 12 M, CARGA NOMINAL DE 400 DAN, ENGASTAMENTO BASE CONCRETADA COM 1 M DE CONCRETO E 0,8 M DE SOLO, INCLUSO FORNECEIMENTO E INSTALAÇÃO COM BRAÇO DE FIXAÇÃO PARA 4 LUMINÁRIAS. AF_11/2019</t>
  </si>
  <si>
    <t xml:space="preserve"> 3343 </t>
  </si>
  <si>
    <t>Fornecimento de cabo multiplexado para rede 3x1x25+25mm2</t>
  </si>
  <si>
    <t>m</t>
  </si>
  <si>
    <t xml:space="preserve"> 10466 </t>
  </si>
  <si>
    <t>ASSENTAMENTO DE POSTE CIRCULAR DE CONCRETO COM COMPRIMENTO NOMINAL DE 9 M, CARGA NOMINAL MENOR OU IGUAL A 1000 DAN, ENGASTAMENTO SIMPLES COM 1,5 M DE SOLO INCLUI FORNECIMENTO E INSTALAÇÃO</t>
  </si>
  <si>
    <t xml:space="preserve"> 98111 </t>
  </si>
  <si>
    <t>CAIXA DE INSPEÇÃO PARA ATERRAMENTO, CIRCULAR, EM POLIETILENO, DIÂMETRO INTERNO = 0,3 M. AF_12/2020</t>
  </si>
  <si>
    <t xml:space="preserve"> 96986 </t>
  </si>
  <si>
    <t>HASTE DE ATERRAMENTO 3/4  PARA SPDA - FORNECIMENTO E INSTALAÇÃO. AF_12/2017</t>
  </si>
  <si>
    <t xml:space="preserve"> 10462 </t>
  </si>
  <si>
    <t>SUPORTE LUMINARIA PETALA SL-3 TOPO 114MM TECNOW. OU EQUIVALENTE, FORNECIMENTO E INSTALAÇÃO</t>
  </si>
  <si>
    <t xml:space="preserve"> 10455 </t>
  </si>
  <si>
    <t>SUPORTE LUMINARIA PETALA SL-4 TOPO 114MM TECNOW. OU EQUIVALENTE, FORNECIMENTO E INSTALAÇÃO</t>
  </si>
  <si>
    <t xml:space="preserve"> 95751 </t>
  </si>
  <si>
    <t>ELETRODUTO DE AÇO GALVANIZADO, CLASSE SEMI PESADO, DN 32 MM (1 1/4), APARENTE, INSTALADO EM PAREDE - FORNECIMENTO E INSTALAÇÃO. AF_11/2016_P</t>
  </si>
  <si>
    <t xml:space="preserve"> 101560 </t>
  </si>
  <si>
    <t>CABO DE COBRE FLEXÍVEL ISOLADO, 10 MM², 0,6/1,0 KV, PARA REDE AÉREA DE DISTRIBUIÇÃO DE ENERGIA ELÉTRICA DE BAIXA TENSÃO - FORNECIMENTO E INSTALAÇÃO. AF_07/2020</t>
  </si>
  <si>
    <t xml:space="preserve"> 2815 </t>
  </si>
  <si>
    <t>Caixa de passagem em alvenaria de tijolos maciços esp. = 0,12m,  dim. int. =  0,30 x 0,30 x 0,40m</t>
  </si>
  <si>
    <t xml:space="preserve"> 3242 </t>
  </si>
  <si>
    <t>Remoção de poste de concreto armado seção circular ou duplo T - Rev. 01</t>
  </si>
  <si>
    <t xml:space="preserve"> 3065 </t>
  </si>
  <si>
    <t>Fornecimento de cabo multiplexado para rede 3x1x35+35mm2</t>
  </si>
  <si>
    <t>Diversos</t>
  </si>
  <si>
    <t xml:space="preserve"> 98511 </t>
  </si>
  <si>
    <t>PLANTIO DE ÁRVORE ORNAMENTAL COM ALTURA DE MUDA MAIOR QUE 2,00 M E MENOR OU IGUAL A 4,00 M. AF_05/2018</t>
  </si>
  <si>
    <t xml:space="preserve"> 2410 </t>
  </si>
  <si>
    <t>Banco de concreto sem encosto largura = 45cm</t>
  </si>
  <si>
    <t xml:space="preserve"> 90781 </t>
  </si>
  <si>
    <t>TOPOGRAFO COM ENCARGOS COMPLEMENTARES</t>
  </si>
  <si>
    <t>H</t>
  </si>
  <si>
    <t>Administração Local</t>
  </si>
  <si>
    <t xml:space="preserve"> 10464 </t>
  </si>
  <si>
    <t>ADMINISTRAÇÃO LOCAL - URBANIZAÇÃO PAU DOS FERROS</t>
  </si>
  <si>
    <t>und</t>
  </si>
  <si>
    <t>Total sem BDI</t>
  </si>
  <si>
    <t>Total do BDI</t>
  </si>
  <si>
    <t>Total Geral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</si>
  <si>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</si>
  <si>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</si>
  <si>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</si>
  <si>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</si>
  <si>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</si>
  <si>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</si>
  <si>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</si>
  <si>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</si>
  <si>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</si>
  <si>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</si>
  <si>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</si>
  <si>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</si>
  <si>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</si>
  <si>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</si>
  <si>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</si>
  <si>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</si>
  <si>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</si>
  <si>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</si>
  <si>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</si>
  <si>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</si>
  <si>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</si>
  <si>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</si>
  <si>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</si>
  <si>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6.1</t>
  </si>
  <si>
    <t>6.2</t>
  </si>
  <si>
    <t>6.3</t>
  </si>
  <si>
    <t>7.1</t>
  </si>
  <si>
    <t>_______________________________________________________________
RONALDO RIBEIRO DE MELO</t>
  </si>
  <si>
    <t>Urbanização do acesso à quadra poliesportiva do Campus da UFERSA em Pau dos Ferros/RN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</si>
</sst>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%"/>
  </numFmts>
  <fonts count="23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8"/>
      <name val="Arial"/>
      <family val="1"/>
    </font>
    <font>
      <b/>
      <sz val="8"/>
      <name val="Arial"/>
      <family val="1"/>
    </font>
  </fonts>
  <fills count="22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13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right" vertical="top" wrapText="1"/>
    </xf>
    <xf numFmtId="0" fontId="6" fillId="7" borderId="4" xfId="0" applyFont="1" applyFill="1" applyBorder="1" applyAlignment="1">
      <alignment horizontal="left" vertical="top" wrapText="1"/>
    </xf>
    <xf numFmtId="0" fontId="7" fillId="8" borderId="5" xfId="0" applyFont="1" applyFill="1" applyBorder="1" applyAlignment="1">
      <alignment horizontal="right" vertical="top" wrapText="1"/>
    </xf>
    <xf numFmtId="4" fontId="8" fillId="9" borderId="6" xfId="0" applyNumberFormat="1" applyFont="1" applyFill="1" applyBorder="1" applyAlignment="1">
      <alignment horizontal="right" vertical="top" wrapText="1"/>
    </xf>
    <xf numFmtId="164" fontId="9" fillId="10" borderId="7" xfId="0" applyNumberFormat="1" applyFont="1" applyFill="1" applyBorder="1" applyAlignment="1">
      <alignment horizontal="right" vertical="top" wrapText="1"/>
    </xf>
    <xf numFmtId="0" fontId="10" fillId="11" borderId="8" xfId="0" applyFont="1" applyFill="1" applyBorder="1" applyAlignment="1">
      <alignment horizontal="left" vertical="top" wrapText="1"/>
    </xf>
    <xf numFmtId="0" fontId="11" fillId="12" borderId="9" xfId="0" applyFont="1" applyFill="1" applyBorder="1" applyAlignment="1">
      <alignment horizontal="center" vertical="top" wrapText="1"/>
    </xf>
    <xf numFmtId="0" fontId="12" fillId="13" borderId="10" xfId="0" applyFont="1" applyFill="1" applyBorder="1" applyAlignment="1">
      <alignment horizontal="right" vertical="top" wrapText="1"/>
    </xf>
    <xf numFmtId="4" fontId="13" fillId="14" borderId="11" xfId="0" applyNumberFormat="1" applyFont="1" applyFill="1" applyBorder="1" applyAlignment="1">
      <alignment horizontal="right" vertical="top" wrapText="1"/>
    </xf>
    <xf numFmtId="164" fontId="14" fillId="15" borderId="12" xfId="0" applyNumberFormat="1" applyFont="1" applyFill="1" applyBorder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0" fontId="16" fillId="17" borderId="0" xfId="0" applyFont="1" applyFill="1" applyAlignment="1">
      <alignment horizontal="center" vertical="top" wrapText="1"/>
    </xf>
    <xf numFmtId="0" fontId="17" fillId="18" borderId="0" xfId="0" applyFont="1" applyFill="1" applyAlignment="1">
      <alignment horizontal="right" vertical="top" wrapText="1"/>
    </xf>
    <xf numFmtId="0" fontId="19" fillId="20" borderId="0" xfId="0" applyFont="1" applyFill="1" applyAlignment="1">
      <alignment horizontal="left" vertical="top" wrapText="1"/>
    </xf>
    <xf numFmtId="0" fontId="20" fillId="21" borderId="0" xfId="0" applyFont="1" applyFill="1" applyAlignment="1">
      <alignment horizontal="center" vertical="top" wrapText="1"/>
    </xf>
    <xf numFmtId="4" fontId="0" fillId="0" borderId="0" xfId="0" applyNumberFormat="1"/>
    <xf numFmtId="0" fontId="17" fillId="18" borderId="0" xfId="0" applyFont="1" applyFill="1" applyAlignment="1">
      <alignment horizontal="right" vertical="top" wrapText="1"/>
    </xf>
    <xf numFmtId="0" fontId="15" fillId="16" borderId="0" xfId="0" applyFont="1" applyFill="1" applyAlignment="1">
      <alignment horizontal="left" vertical="top" wrapText="1"/>
    </xf>
    <xf numFmtId="4" fontId="18" fillId="19" borderId="0" xfId="0" applyNumberFormat="1" applyFont="1" applyFill="1" applyAlignment="1">
      <alignment horizontal="right" vertical="top" wrapText="1"/>
    </xf>
    <xf numFmtId="0" fontId="19" fillId="21" borderId="0" xfId="0" applyFont="1" applyFill="1" applyAlignment="1">
      <alignment horizontal="center" vertical="top" wrapText="1"/>
    </xf>
    <xf numFmtId="0" fontId="0" fillId="0" borderId="0" xfId="0"/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0" fontId="22" fillId="16" borderId="0" xfId="0" applyFont="1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390525"/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tabSelected="1" showOutlineSymbols="0" showWhiteSpace="0" zoomScale="67" workbookViewId="0">
      <selection activeCell="E2" sqref="E2:F2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1"/>
      <c r="B1" s="1"/>
      <c r="C1" s="1"/>
      <c r="D1" s="1" t="s">
        <v>0</v>
      </c>
      <c r="E1" s="26" t="s">
        <v>1</v>
      </c>
      <c r="F1" s="26"/>
      <c r="G1" s="26" t="s">
        <v>2</v>
      </c>
      <c r="H1" s="26"/>
      <c r="I1" s="26" t="s">
        <v>3</v>
      </c>
      <c r="J1" s="26"/>
    </row>
    <row r="2" spans="1:10" ht="80.099999999999994" customHeight="1" x14ac:dyDescent="0.2">
      <c r="A2" s="14"/>
      <c r="B2" s="14"/>
      <c r="C2" s="14"/>
      <c r="D2" s="14" t="s">
        <v>198</v>
      </c>
      <c r="E2" s="27" t="s">
        <v>4</v>
      </c>
      <c r="F2" s="27"/>
      <c r="G2" s="21" t="s">
        <v>5</v>
      </c>
      <c r="H2" s="21"/>
      <c r="I2" s="21" t="s">
        <v>6</v>
      </c>
      <c r="J2" s="21"/>
    </row>
    <row r="3" spans="1:10" ht="15" x14ac:dyDescent="0.25">
      <c r="A3" s="25" t="s">
        <v>7</v>
      </c>
      <c r="B3" s="24"/>
      <c r="C3" s="24"/>
      <c r="D3" s="24"/>
      <c r="E3" s="24"/>
      <c r="F3" s="24"/>
      <c r="G3" s="24"/>
      <c r="H3" s="24"/>
      <c r="I3" s="24"/>
      <c r="J3" s="24"/>
    </row>
    <row r="4" spans="1:10" ht="30" customHeight="1" x14ac:dyDescent="0.2">
      <c r="A4" s="2" t="s">
        <v>8</v>
      </c>
      <c r="B4" s="4" t="s">
        <v>9</v>
      </c>
      <c r="C4" s="2" t="s">
        <v>10</v>
      </c>
      <c r="D4" s="2" t="s">
        <v>11</v>
      </c>
      <c r="E4" s="3" t="s">
        <v>12</v>
      </c>
      <c r="F4" s="4" t="s">
        <v>13</v>
      </c>
      <c r="G4" s="4" t="s">
        <v>14</v>
      </c>
      <c r="H4" s="4" t="s">
        <v>15</v>
      </c>
      <c r="I4" s="4" t="s">
        <v>16</v>
      </c>
      <c r="J4" s="4" t="s">
        <v>17</v>
      </c>
    </row>
    <row r="5" spans="1:10" ht="24" customHeight="1" x14ac:dyDescent="0.2">
      <c r="A5" s="5" t="s">
        <v>18</v>
      </c>
      <c r="B5" s="5"/>
      <c r="C5" s="5"/>
      <c r="D5" s="5" t="s">
        <v>19</v>
      </c>
      <c r="E5" s="5"/>
      <c r="F5" s="6"/>
      <c r="G5" s="5"/>
      <c r="H5" s="5"/>
      <c r="I5" s="7">
        <f>SUM(I6:I13)</f>
        <v>19064.96</v>
      </c>
      <c r="J5" s="8">
        <v>2.3859798652912864E-2</v>
      </c>
    </row>
    <row r="6" spans="1:10" ht="24" customHeight="1" x14ac:dyDescent="0.2">
      <c r="A6" s="9" t="s">
        <v>20</v>
      </c>
      <c r="B6" s="11" t="s">
        <v>21</v>
      </c>
      <c r="C6" s="9" t="s">
        <v>22</v>
      </c>
      <c r="D6" s="9" t="s">
        <v>23</v>
      </c>
      <c r="E6" s="10" t="s">
        <v>24</v>
      </c>
      <c r="F6" s="11">
        <v>6</v>
      </c>
      <c r="G6" s="12">
        <v>332.71</v>
      </c>
      <c r="H6" s="12">
        <v>415.88</v>
      </c>
      <c r="I6" s="12">
        <v>2495.2800000000002</v>
      </c>
      <c r="J6" s="13">
        <v>3.1228430787497278E-3</v>
      </c>
    </row>
    <row r="7" spans="1:10" ht="36" customHeight="1" x14ac:dyDescent="0.2">
      <c r="A7" s="9" t="s">
        <v>25</v>
      </c>
      <c r="B7" s="11" t="s">
        <v>26</v>
      </c>
      <c r="C7" s="9" t="s">
        <v>22</v>
      </c>
      <c r="D7" s="9" t="s">
        <v>27</v>
      </c>
      <c r="E7" s="10" t="s">
        <v>24</v>
      </c>
      <c r="F7" s="11">
        <v>4352</v>
      </c>
      <c r="G7" s="12">
        <v>0.14000000000000001</v>
      </c>
      <c r="H7" s="12">
        <v>0.17</v>
      </c>
      <c r="I7" s="12">
        <v>739.84</v>
      </c>
      <c r="J7" s="13">
        <v>9.2590980706862508E-4</v>
      </c>
    </row>
    <row r="8" spans="1:10" ht="24" customHeight="1" x14ac:dyDescent="0.2">
      <c r="A8" s="9" t="s">
        <v>28</v>
      </c>
      <c r="B8" s="11" t="s">
        <v>29</v>
      </c>
      <c r="C8" s="9" t="s">
        <v>22</v>
      </c>
      <c r="D8" s="9" t="s">
        <v>30</v>
      </c>
      <c r="E8" s="10" t="s">
        <v>31</v>
      </c>
      <c r="F8" s="11">
        <v>816.23</v>
      </c>
      <c r="G8" s="12">
        <v>0.55000000000000004</v>
      </c>
      <c r="H8" s="12">
        <v>0.68</v>
      </c>
      <c r="I8" s="12">
        <v>555.03</v>
      </c>
      <c r="J8" s="13">
        <v>6.9462008031101182E-4</v>
      </c>
    </row>
    <row r="9" spans="1:10" ht="24" customHeight="1" x14ac:dyDescent="0.2">
      <c r="A9" s="9" t="s">
        <v>32</v>
      </c>
      <c r="B9" s="11" t="s">
        <v>33</v>
      </c>
      <c r="C9" s="9" t="s">
        <v>34</v>
      </c>
      <c r="D9" s="9" t="s">
        <v>35</v>
      </c>
      <c r="E9" s="10" t="s">
        <v>36</v>
      </c>
      <c r="F9" s="11">
        <v>300</v>
      </c>
      <c r="G9" s="12">
        <v>3.68</v>
      </c>
      <c r="H9" s="12">
        <v>4.5999999999999996</v>
      </c>
      <c r="I9" s="12">
        <v>1380</v>
      </c>
      <c r="J9" s="13">
        <v>1.7270700877956078E-3</v>
      </c>
    </row>
    <row r="10" spans="1:10" ht="24" customHeight="1" x14ac:dyDescent="0.2">
      <c r="A10" s="9" t="s">
        <v>37</v>
      </c>
      <c r="B10" s="11" t="s">
        <v>38</v>
      </c>
      <c r="C10" s="9" t="s">
        <v>34</v>
      </c>
      <c r="D10" s="9" t="s">
        <v>39</v>
      </c>
      <c r="E10" s="10" t="s">
        <v>36</v>
      </c>
      <c r="F10" s="11">
        <v>300</v>
      </c>
      <c r="G10" s="12">
        <v>3.68</v>
      </c>
      <c r="H10" s="12">
        <v>4.5999999999999996</v>
      </c>
      <c r="I10" s="12">
        <v>1380</v>
      </c>
      <c r="J10" s="13">
        <v>1.7270700877956078E-3</v>
      </c>
    </row>
    <row r="11" spans="1:10" ht="72" customHeight="1" x14ac:dyDescent="0.2">
      <c r="A11" s="9" t="s">
        <v>40</v>
      </c>
      <c r="B11" s="11" t="s">
        <v>41</v>
      </c>
      <c r="C11" s="9" t="s">
        <v>22</v>
      </c>
      <c r="D11" s="9" t="s">
        <v>42</v>
      </c>
      <c r="E11" s="10" t="s">
        <v>43</v>
      </c>
      <c r="F11" s="11">
        <v>6</v>
      </c>
      <c r="G11" s="12">
        <v>823.22</v>
      </c>
      <c r="H11" s="12">
        <v>1029.02</v>
      </c>
      <c r="I11" s="12">
        <v>6174.12</v>
      </c>
      <c r="J11" s="13">
        <v>7.7269115727975502E-3</v>
      </c>
    </row>
    <row r="12" spans="1:10" ht="72" customHeight="1" x14ac:dyDescent="0.2">
      <c r="A12" s="9" t="s">
        <v>44</v>
      </c>
      <c r="B12" s="11" t="s">
        <v>45</v>
      </c>
      <c r="C12" s="9" t="s">
        <v>22</v>
      </c>
      <c r="D12" s="9" t="s">
        <v>46</v>
      </c>
      <c r="E12" s="10" t="s">
        <v>43</v>
      </c>
      <c r="F12" s="11">
        <v>6</v>
      </c>
      <c r="G12" s="12">
        <v>638.09</v>
      </c>
      <c r="H12" s="12">
        <v>797.61</v>
      </c>
      <c r="I12" s="12">
        <v>4785.66</v>
      </c>
      <c r="J12" s="13">
        <v>5.989253794463717E-3</v>
      </c>
    </row>
    <row r="13" spans="1:10" ht="24" customHeight="1" x14ac:dyDescent="0.2">
      <c r="A13" s="9" t="s">
        <v>47</v>
      </c>
      <c r="B13" s="11" t="s">
        <v>48</v>
      </c>
      <c r="C13" s="9" t="s">
        <v>49</v>
      </c>
      <c r="D13" s="9" t="s">
        <v>50</v>
      </c>
      <c r="E13" s="10" t="s">
        <v>51</v>
      </c>
      <c r="F13" s="11">
        <v>1</v>
      </c>
      <c r="G13" s="12">
        <v>1244.03</v>
      </c>
      <c r="H13" s="12">
        <v>1555.03</v>
      </c>
      <c r="I13" s="12">
        <v>1555.03</v>
      </c>
      <c r="J13" s="13">
        <v>1.9461201439310175E-3</v>
      </c>
    </row>
    <row r="14" spans="1:10" ht="24" customHeight="1" x14ac:dyDescent="0.2">
      <c r="A14" s="5" t="s">
        <v>52</v>
      </c>
      <c r="B14" s="5"/>
      <c r="C14" s="5"/>
      <c r="D14" s="5" t="s">
        <v>53</v>
      </c>
      <c r="E14" s="5"/>
      <c r="F14" s="6"/>
      <c r="G14" s="5"/>
      <c r="H14" s="5"/>
      <c r="I14" s="7">
        <f>SUM(I15:I21)</f>
        <v>150763.93</v>
      </c>
      <c r="J14" s="8">
        <v>0.18868106798660209</v>
      </c>
    </row>
    <row r="15" spans="1:10" ht="36" customHeight="1" x14ac:dyDescent="0.2">
      <c r="A15" s="9" t="s">
        <v>54</v>
      </c>
      <c r="B15" s="11" t="s">
        <v>55</v>
      </c>
      <c r="C15" s="9" t="s">
        <v>22</v>
      </c>
      <c r="D15" s="9" t="s">
        <v>56</v>
      </c>
      <c r="E15" s="10" t="s">
        <v>57</v>
      </c>
      <c r="F15" s="11">
        <v>419.15</v>
      </c>
      <c r="G15" s="12">
        <v>10.59</v>
      </c>
      <c r="H15" s="12">
        <v>13.23</v>
      </c>
      <c r="I15" s="12">
        <v>5545.35</v>
      </c>
      <c r="J15" s="13">
        <v>6.9400058777951985E-3</v>
      </c>
    </row>
    <row r="16" spans="1:10" ht="36" customHeight="1" x14ac:dyDescent="0.2">
      <c r="A16" s="9" t="s">
        <v>58</v>
      </c>
      <c r="B16" s="11" t="s">
        <v>59</v>
      </c>
      <c r="C16" s="9" t="s">
        <v>22</v>
      </c>
      <c r="D16" s="9" t="s">
        <v>60</v>
      </c>
      <c r="E16" s="10" t="s">
        <v>57</v>
      </c>
      <c r="F16" s="11">
        <v>40</v>
      </c>
      <c r="G16" s="12">
        <v>116.59</v>
      </c>
      <c r="H16" s="12">
        <v>145.72999999999999</v>
      </c>
      <c r="I16" s="12">
        <v>5829.2</v>
      </c>
      <c r="J16" s="13">
        <v>7.2952441708537376E-3</v>
      </c>
    </row>
    <row r="17" spans="1:10" ht="24" customHeight="1" x14ac:dyDescent="0.2">
      <c r="A17" s="9" t="s">
        <v>61</v>
      </c>
      <c r="B17" s="11" t="s">
        <v>62</v>
      </c>
      <c r="C17" s="9" t="s">
        <v>22</v>
      </c>
      <c r="D17" s="9" t="s">
        <v>63</v>
      </c>
      <c r="E17" s="10" t="s">
        <v>64</v>
      </c>
      <c r="F17" s="11">
        <v>2</v>
      </c>
      <c r="G17" s="12">
        <v>103.68</v>
      </c>
      <c r="H17" s="12">
        <v>129.6</v>
      </c>
      <c r="I17" s="12">
        <v>259.2</v>
      </c>
      <c r="J17" s="13">
        <v>3.2438881649030549E-4</v>
      </c>
    </row>
    <row r="18" spans="1:10" ht="24" customHeight="1" x14ac:dyDescent="0.2">
      <c r="A18" s="9" t="s">
        <v>65</v>
      </c>
      <c r="B18" s="11" t="s">
        <v>66</v>
      </c>
      <c r="C18" s="9" t="s">
        <v>22</v>
      </c>
      <c r="D18" s="9" t="s">
        <v>67</v>
      </c>
      <c r="E18" s="10" t="s">
        <v>57</v>
      </c>
      <c r="F18" s="11">
        <v>205.06</v>
      </c>
      <c r="G18" s="12">
        <v>32.130000000000003</v>
      </c>
      <c r="H18" s="12">
        <v>40.159999999999997</v>
      </c>
      <c r="I18" s="12">
        <v>8235.2000000000007</v>
      </c>
      <c r="J18" s="13">
        <v>1.030635332392347E-2</v>
      </c>
    </row>
    <row r="19" spans="1:10" ht="24" customHeight="1" x14ac:dyDescent="0.2">
      <c r="A19" s="9" t="s">
        <v>68</v>
      </c>
      <c r="B19" s="11" t="s">
        <v>69</v>
      </c>
      <c r="C19" s="9" t="s">
        <v>49</v>
      </c>
      <c r="D19" s="9" t="s">
        <v>70</v>
      </c>
      <c r="E19" s="10" t="s">
        <v>57</v>
      </c>
      <c r="F19" s="11">
        <v>1088</v>
      </c>
      <c r="G19" s="12">
        <v>65.709999999999994</v>
      </c>
      <c r="H19" s="12">
        <v>82.13</v>
      </c>
      <c r="I19" s="12">
        <v>89357.440000000002</v>
      </c>
      <c r="J19" s="13">
        <v>0.11183084184492084</v>
      </c>
    </row>
    <row r="20" spans="1:10" ht="24" customHeight="1" x14ac:dyDescent="0.2">
      <c r="A20" s="9" t="s">
        <v>71</v>
      </c>
      <c r="B20" s="11" t="s">
        <v>72</v>
      </c>
      <c r="C20" s="9" t="s">
        <v>22</v>
      </c>
      <c r="D20" s="9" t="s">
        <v>73</v>
      </c>
      <c r="E20" s="10" t="s">
        <v>64</v>
      </c>
      <c r="F20" s="11">
        <v>2</v>
      </c>
      <c r="G20" s="12">
        <v>164.46</v>
      </c>
      <c r="H20" s="12">
        <v>205.57</v>
      </c>
      <c r="I20" s="12">
        <v>411.14</v>
      </c>
      <c r="J20" s="13">
        <v>5.145417361567292E-4</v>
      </c>
    </row>
    <row r="21" spans="1:10" ht="36" customHeight="1" x14ac:dyDescent="0.2">
      <c r="A21" s="9" t="s">
        <v>74</v>
      </c>
      <c r="B21" s="11" t="s">
        <v>75</v>
      </c>
      <c r="C21" s="9" t="s">
        <v>22</v>
      </c>
      <c r="D21" s="9" t="s">
        <v>76</v>
      </c>
      <c r="E21" s="10" t="s">
        <v>77</v>
      </c>
      <c r="F21" s="11">
        <v>19040</v>
      </c>
      <c r="G21" s="12">
        <v>1.73</v>
      </c>
      <c r="H21" s="12">
        <v>2.16</v>
      </c>
      <c r="I21" s="12">
        <v>41126.400000000001</v>
      </c>
      <c r="J21" s="13">
        <v>5.1469692216461804E-2</v>
      </c>
    </row>
    <row r="22" spans="1:10" ht="24" customHeight="1" x14ac:dyDescent="0.2">
      <c r="A22" s="5" t="s">
        <v>78</v>
      </c>
      <c r="B22" s="5"/>
      <c r="C22" s="5"/>
      <c r="D22" s="5" t="s">
        <v>79</v>
      </c>
      <c r="E22" s="5"/>
      <c r="F22" s="6"/>
      <c r="G22" s="5"/>
      <c r="H22" s="5"/>
      <c r="I22" s="7">
        <f>SUM(I23:I30)</f>
        <v>352389.96999999991</v>
      </c>
      <c r="J22" s="8">
        <v>0.4410160698740519</v>
      </c>
    </row>
    <row r="23" spans="1:10" ht="36" customHeight="1" x14ac:dyDescent="0.2">
      <c r="A23" s="9" t="s">
        <v>80</v>
      </c>
      <c r="B23" s="11" t="s">
        <v>81</v>
      </c>
      <c r="C23" s="9" t="s">
        <v>22</v>
      </c>
      <c r="D23" s="9" t="s">
        <v>82</v>
      </c>
      <c r="E23" s="10" t="s">
        <v>24</v>
      </c>
      <c r="F23" s="11">
        <v>2365.41</v>
      </c>
      <c r="G23" s="12">
        <v>65.22</v>
      </c>
      <c r="H23" s="12">
        <v>81.52</v>
      </c>
      <c r="I23" s="12">
        <v>192828.22</v>
      </c>
      <c r="J23" s="13">
        <v>0.24132452959773246</v>
      </c>
    </row>
    <row r="24" spans="1:10" ht="60" customHeight="1" x14ac:dyDescent="0.2">
      <c r="A24" s="9" t="s">
        <v>83</v>
      </c>
      <c r="B24" s="11" t="s">
        <v>84</v>
      </c>
      <c r="C24" s="9" t="s">
        <v>22</v>
      </c>
      <c r="D24" s="9" t="s">
        <v>85</v>
      </c>
      <c r="E24" s="10" t="s">
        <v>31</v>
      </c>
      <c r="F24" s="11">
        <v>1327.19</v>
      </c>
      <c r="G24" s="12">
        <v>42.97</v>
      </c>
      <c r="H24" s="12">
        <v>53.71</v>
      </c>
      <c r="I24" s="12">
        <v>71283.37</v>
      </c>
      <c r="J24" s="13">
        <v>8.9211142090048406E-2</v>
      </c>
    </row>
    <row r="25" spans="1:10" ht="36" customHeight="1" x14ac:dyDescent="0.2">
      <c r="A25" s="9" t="s">
        <v>86</v>
      </c>
      <c r="B25" s="11" t="s">
        <v>87</v>
      </c>
      <c r="C25" s="9" t="s">
        <v>22</v>
      </c>
      <c r="D25" s="9" t="s">
        <v>88</v>
      </c>
      <c r="E25" s="10" t="s">
        <v>24</v>
      </c>
      <c r="F25" s="11">
        <v>1143.74</v>
      </c>
      <c r="G25" s="12">
        <v>51.18</v>
      </c>
      <c r="H25" s="12">
        <v>63.97</v>
      </c>
      <c r="I25" s="12">
        <v>73165.039999999994</v>
      </c>
      <c r="J25" s="13">
        <v>9.156605221476026E-2</v>
      </c>
    </row>
    <row r="26" spans="1:10" ht="36" customHeight="1" x14ac:dyDescent="0.2">
      <c r="A26" s="9" t="s">
        <v>86</v>
      </c>
      <c r="B26" s="11" t="s">
        <v>89</v>
      </c>
      <c r="C26" s="9" t="s">
        <v>49</v>
      </c>
      <c r="D26" s="9" t="s">
        <v>90</v>
      </c>
      <c r="E26" s="10" t="s">
        <v>91</v>
      </c>
      <c r="F26" s="11">
        <v>500</v>
      </c>
      <c r="G26" s="12">
        <v>11.89</v>
      </c>
      <c r="H26" s="12">
        <v>14.86</v>
      </c>
      <c r="I26" s="12">
        <v>7430</v>
      </c>
      <c r="J26" s="13">
        <v>9.2986454726966435E-3</v>
      </c>
    </row>
    <row r="27" spans="1:10" ht="24" customHeight="1" x14ac:dyDescent="0.2">
      <c r="A27" s="9" t="s">
        <v>92</v>
      </c>
      <c r="B27" s="11" t="s">
        <v>93</v>
      </c>
      <c r="C27" s="9" t="s">
        <v>49</v>
      </c>
      <c r="D27" s="9" t="s">
        <v>94</v>
      </c>
      <c r="E27" s="10" t="s">
        <v>31</v>
      </c>
      <c r="F27" s="11">
        <v>100</v>
      </c>
      <c r="G27" s="12">
        <v>37.29</v>
      </c>
      <c r="H27" s="12">
        <v>46.61</v>
      </c>
      <c r="I27" s="12">
        <v>4661</v>
      </c>
      <c r="J27" s="13">
        <v>5.8332417965328469E-3</v>
      </c>
    </row>
    <row r="28" spans="1:10" ht="36" customHeight="1" x14ac:dyDescent="0.2">
      <c r="A28" s="9" t="s">
        <v>95</v>
      </c>
      <c r="B28" s="11" t="s">
        <v>96</v>
      </c>
      <c r="C28" s="9" t="s">
        <v>97</v>
      </c>
      <c r="D28" s="9" t="s">
        <v>98</v>
      </c>
      <c r="E28" s="10" t="s">
        <v>99</v>
      </c>
      <c r="F28" s="11">
        <v>2</v>
      </c>
      <c r="G28" s="12">
        <v>177.67</v>
      </c>
      <c r="H28" s="12">
        <v>222.08</v>
      </c>
      <c r="I28" s="12">
        <v>444.16</v>
      </c>
      <c r="J28" s="13">
        <v>5.5586626825746173E-4</v>
      </c>
    </row>
    <row r="29" spans="1:10" ht="36" customHeight="1" x14ac:dyDescent="0.2">
      <c r="A29" s="9" t="s">
        <v>100</v>
      </c>
      <c r="B29" s="11" t="s">
        <v>101</v>
      </c>
      <c r="C29" s="9" t="s">
        <v>22</v>
      </c>
      <c r="D29" s="9" t="s">
        <v>102</v>
      </c>
      <c r="E29" s="10" t="s">
        <v>24</v>
      </c>
      <c r="F29" s="11">
        <v>57.73</v>
      </c>
      <c r="G29" s="12">
        <v>14.26</v>
      </c>
      <c r="H29" s="12">
        <v>17.82</v>
      </c>
      <c r="I29" s="12">
        <v>1028.74</v>
      </c>
      <c r="J29" s="13">
        <v>1.2874681754484448E-3</v>
      </c>
    </row>
    <row r="30" spans="1:10" ht="36" customHeight="1" x14ac:dyDescent="0.2">
      <c r="A30" s="9" t="s">
        <v>103</v>
      </c>
      <c r="B30" s="11" t="s">
        <v>104</v>
      </c>
      <c r="C30" s="9" t="s">
        <v>22</v>
      </c>
      <c r="D30" s="9" t="s">
        <v>105</v>
      </c>
      <c r="E30" s="10" t="s">
        <v>24</v>
      </c>
      <c r="F30" s="11">
        <v>31.22</v>
      </c>
      <c r="G30" s="12">
        <v>39.71</v>
      </c>
      <c r="H30" s="12">
        <v>49.63</v>
      </c>
      <c r="I30" s="12">
        <v>1549.44</v>
      </c>
      <c r="J30" s="13">
        <v>1.9391242585753818E-3</v>
      </c>
    </row>
    <row r="31" spans="1:10" ht="24" customHeight="1" x14ac:dyDescent="0.2">
      <c r="A31" s="5">
        <v>4</v>
      </c>
      <c r="B31" s="5"/>
      <c r="C31" s="5"/>
      <c r="D31" s="5" t="s">
        <v>106</v>
      </c>
      <c r="E31" s="5"/>
      <c r="F31" s="6"/>
      <c r="G31" s="5"/>
      <c r="H31" s="5"/>
      <c r="I31" s="7">
        <f>SUM(I32:I37)</f>
        <v>142048.83999999997</v>
      </c>
      <c r="J31" s="8">
        <v>0.177774132297148</v>
      </c>
    </row>
    <row r="32" spans="1:10" ht="36" customHeight="1" x14ac:dyDescent="0.2">
      <c r="A32" s="9" t="s">
        <v>170</v>
      </c>
      <c r="B32" s="11" t="s">
        <v>107</v>
      </c>
      <c r="C32" s="9" t="s">
        <v>22</v>
      </c>
      <c r="D32" s="9" t="s">
        <v>108</v>
      </c>
      <c r="E32" s="10" t="s">
        <v>64</v>
      </c>
      <c r="F32" s="11">
        <v>9</v>
      </c>
      <c r="G32" s="12">
        <v>1660.89</v>
      </c>
      <c r="H32" s="12">
        <v>2076.11</v>
      </c>
      <c r="I32" s="12">
        <v>18684.990000000002</v>
      </c>
      <c r="J32" s="13">
        <v>2.338426617373917E-2</v>
      </c>
    </row>
    <row r="33" spans="1:10" ht="48" customHeight="1" x14ac:dyDescent="0.2">
      <c r="A33" s="9" t="s">
        <v>171</v>
      </c>
      <c r="B33" s="11" t="s">
        <v>109</v>
      </c>
      <c r="C33" s="9" t="s">
        <v>22</v>
      </c>
      <c r="D33" s="9" t="s">
        <v>110</v>
      </c>
      <c r="E33" s="10" t="s">
        <v>31</v>
      </c>
      <c r="F33" s="11">
        <v>156.38999999999999</v>
      </c>
      <c r="G33" s="12">
        <v>118.3</v>
      </c>
      <c r="H33" s="12">
        <v>147.87</v>
      </c>
      <c r="I33" s="12">
        <v>23125.38</v>
      </c>
      <c r="J33" s="13">
        <v>2.8941414541236807E-2</v>
      </c>
    </row>
    <row r="34" spans="1:10" ht="48" customHeight="1" x14ac:dyDescent="0.2">
      <c r="A34" s="9" t="s">
        <v>172</v>
      </c>
      <c r="B34" s="11" t="s">
        <v>111</v>
      </c>
      <c r="C34" s="9" t="s">
        <v>22</v>
      </c>
      <c r="D34" s="9" t="s">
        <v>112</v>
      </c>
      <c r="E34" s="10" t="s">
        <v>31</v>
      </c>
      <c r="F34" s="11">
        <v>247</v>
      </c>
      <c r="G34" s="12">
        <v>235.81</v>
      </c>
      <c r="H34" s="12">
        <v>294.76</v>
      </c>
      <c r="I34" s="12">
        <v>72805.72</v>
      </c>
      <c r="J34" s="13">
        <v>9.1116363211900323E-2</v>
      </c>
    </row>
    <row r="35" spans="1:10" ht="48" customHeight="1" x14ac:dyDescent="0.2">
      <c r="A35" s="9" t="s">
        <v>173</v>
      </c>
      <c r="B35" s="11" t="s">
        <v>113</v>
      </c>
      <c r="C35" s="9" t="s">
        <v>22</v>
      </c>
      <c r="D35" s="9" t="s">
        <v>114</v>
      </c>
      <c r="E35" s="10" t="s">
        <v>64</v>
      </c>
      <c r="F35" s="11">
        <v>5</v>
      </c>
      <c r="G35" s="12">
        <v>3298.19</v>
      </c>
      <c r="H35" s="12">
        <v>4122.7299999999996</v>
      </c>
      <c r="I35" s="12">
        <v>20613.650000000001</v>
      </c>
      <c r="J35" s="13">
        <v>2.5797984286440531E-2</v>
      </c>
    </row>
    <row r="36" spans="1:10" ht="24" customHeight="1" x14ac:dyDescent="0.2">
      <c r="A36" s="9" t="s">
        <v>174</v>
      </c>
      <c r="B36" s="11" t="s">
        <v>115</v>
      </c>
      <c r="C36" s="9" t="s">
        <v>49</v>
      </c>
      <c r="D36" s="9" t="s">
        <v>116</v>
      </c>
      <c r="E36" s="10" t="s">
        <v>64</v>
      </c>
      <c r="F36" s="11">
        <v>5</v>
      </c>
      <c r="G36" s="12">
        <v>849.85</v>
      </c>
      <c r="H36" s="12">
        <v>1062.31</v>
      </c>
      <c r="I36" s="12">
        <v>5311.55</v>
      </c>
      <c r="J36" s="13">
        <v>6.6474051629208412E-3</v>
      </c>
    </row>
    <row r="37" spans="1:10" ht="48" customHeight="1" x14ac:dyDescent="0.2">
      <c r="A37" s="9" t="s">
        <v>175</v>
      </c>
      <c r="B37" s="11" t="s">
        <v>117</v>
      </c>
      <c r="C37" s="9" t="s">
        <v>22</v>
      </c>
      <c r="D37" s="9" t="s">
        <v>118</v>
      </c>
      <c r="E37" s="10" t="s">
        <v>64</v>
      </c>
      <c r="F37" s="11">
        <v>1</v>
      </c>
      <c r="G37" s="12">
        <v>1206.04</v>
      </c>
      <c r="H37" s="12">
        <v>1507.55</v>
      </c>
      <c r="I37" s="12">
        <v>1507.55</v>
      </c>
      <c r="J37" s="13">
        <v>1.8866989209103395E-3</v>
      </c>
    </row>
    <row r="38" spans="1:10" ht="24" customHeight="1" x14ac:dyDescent="0.2">
      <c r="A38" s="5">
        <v>5</v>
      </c>
      <c r="B38" s="5"/>
      <c r="C38" s="5"/>
      <c r="D38" s="5" t="s">
        <v>119</v>
      </c>
      <c r="E38" s="5"/>
      <c r="F38" s="6"/>
      <c r="G38" s="5"/>
      <c r="H38" s="5"/>
      <c r="I38" s="7">
        <f>SUM(I39:I55)</f>
        <v>71772.570000000007</v>
      </c>
      <c r="J38" s="8">
        <v>8.9823375921171317E-2</v>
      </c>
    </row>
    <row r="39" spans="1:10" ht="60" customHeight="1" x14ac:dyDescent="0.2">
      <c r="A39" s="9" t="s">
        <v>176</v>
      </c>
      <c r="B39" s="11" t="s">
        <v>120</v>
      </c>
      <c r="C39" s="9" t="s">
        <v>97</v>
      </c>
      <c r="D39" s="9" t="s">
        <v>121</v>
      </c>
      <c r="E39" s="10" t="s">
        <v>99</v>
      </c>
      <c r="F39" s="11">
        <v>24</v>
      </c>
      <c r="G39" s="12">
        <v>1403.7</v>
      </c>
      <c r="H39" s="12">
        <v>1754.62</v>
      </c>
      <c r="I39" s="12">
        <v>42110.879999999997</v>
      </c>
      <c r="J39" s="13">
        <v>5.2701768999094428E-2</v>
      </c>
    </row>
    <row r="40" spans="1:10" ht="48" customHeight="1" x14ac:dyDescent="0.2">
      <c r="A40" s="9" t="s">
        <v>177</v>
      </c>
      <c r="B40" s="11" t="s">
        <v>122</v>
      </c>
      <c r="C40" s="9" t="s">
        <v>49</v>
      </c>
      <c r="D40" s="9" t="s">
        <v>123</v>
      </c>
      <c r="E40" s="10" t="s">
        <v>64</v>
      </c>
      <c r="F40" s="11">
        <v>4</v>
      </c>
      <c r="G40" s="12">
        <v>1426.22</v>
      </c>
      <c r="H40" s="12">
        <v>1782.77</v>
      </c>
      <c r="I40" s="12">
        <v>7131.08</v>
      </c>
      <c r="J40" s="13">
        <v>8.9245470736793505E-3</v>
      </c>
    </row>
    <row r="41" spans="1:10" ht="48" customHeight="1" x14ac:dyDescent="0.2">
      <c r="A41" s="9" t="s">
        <v>178</v>
      </c>
      <c r="B41" s="11" t="s">
        <v>124</v>
      </c>
      <c r="C41" s="9" t="s">
        <v>22</v>
      </c>
      <c r="D41" s="9" t="s">
        <v>125</v>
      </c>
      <c r="E41" s="10" t="s">
        <v>64</v>
      </c>
      <c r="F41" s="11">
        <v>4</v>
      </c>
      <c r="G41" s="12">
        <v>105.17</v>
      </c>
      <c r="H41" s="12">
        <v>131.46</v>
      </c>
      <c r="I41" s="12">
        <v>525.84</v>
      </c>
      <c r="J41" s="13">
        <v>6.5808879345394386E-4</v>
      </c>
    </row>
    <row r="42" spans="1:10" ht="24" customHeight="1" x14ac:dyDescent="0.2">
      <c r="A42" s="9" t="s">
        <v>179</v>
      </c>
      <c r="B42" s="11" t="s">
        <v>126</v>
      </c>
      <c r="C42" s="9" t="s">
        <v>22</v>
      </c>
      <c r="D42" s="9" t="s">
        <v>127</v>
      </c>
      <c r="E42" s="10" t="s">
        <v>64</v>
      </c>
      <c r="F42" s="11">
        <v>14</v>
      </c>
      <c r="G42" s="12">
        <v>18.989999999999998</v>
      </c>
      <c r="H42" s="12">
        <v>23.73</v>
      </c>
      <c r="I42" s="12">
        <v>332.22</v>
      </c>
      <c r="J42" s="13">
        <v>4.1577335113583832E-4</v>
      </c>
    </row>
    <row r="43" spans="1:10" ht="48" customHeight="1" x14ac:dyDescent="0.2">
      <c r="A43" s="9" t="s">
        <v>180</v>
      </c>
      <c r="B43" s="11" t="s">
        <v>128</v>
      </c>
      <c r="C43" s="9" t="s">
        <v>22</v>
      </c>
      <c r="D43" s="9" t="s">
        <v>129</v>
      </c>
      <c r="E43" s="10" t="s">
        <v>64</v>
      </c>
      <c r="F43" s="11">
        <v>1</v>
      </c>
      <c r="G43" s="12">
        <v>476.22</v>
      </c>
      <c r="H43" s="12">
        <v>595.27</v>
      </c>
      <c r="I43" s="12">
        <v>595.27</v>
      </c>
      <c r="J43" s="13">
        <v>7.4498044287108086E-4</v>
      </c>
    </row>
    <row r="44" spans="1:10" ht="72" customHeight="1" x14ac:dyDescent="0.2">
      <c r="A44" s="9" t="s">
        <v>181</v>
      </c>
      <c r="B44" s="11" t="s">
        <v>130</v>
      </c>
      <c r="C44" s="9" t="s">
        <v>49</v>
      </c>
      <c r="D44" s="9" t="s">
        <v>131</v>
      </c>
      <c r="E44" s="10" t="s">
        <v>64</v>
      </c>
      <c r="F44" s="11">
        <v>2</v>
      </c>
      <c r="G44" s="12">
        <v>2289.54</v>
      </c>
      <c r="H44" s="12">
        <v>2861.92</v>
      </c>
      <c r="I44" s="12">
        <v>5723.84</v>
      </c>
      <c r="J44" s="13">
        <v>7.1633861241507338E-3</v>
      </c>
    </row>
    <row r="45" spans="1:10" ht="24" customHeight="1" x14ac:dyDescent="0.2">
      <c r="A45" s="9" t="s">
        <v>182</v>
      </c>
      <c r="B45" s="11" t="s">
        <v>132</v>
      </c>
      <c r="C45" s="9" t="s">
        <v>97</v>
      </c>
      <c r="D45" s="9" t="s">
        <v>133</v>
      </c>
      <c r="E45" s="10" t="s">
        <v>134</v>
      </c>
      <c r="F45" s="11">
        <v>180</v>
      </c>
      <c r="G45" s="12">
        <v>17.87</v>
      </c>
      <c r="H45" s="12">
        <v>22.33</v>
      </c>
      <c r="I45" s="12">
        <v>4019.4</v>
      </c>
      <c r="J45" s="13">
        <v>5.0302793557142509E-3</v>
      </c>
    </row>
    <row r="46" spans="1:10" ht="48" customHeight="1" x14ac:dyDescent="0.2">
      <c r="A46" s="9" t="s">
        <v>183</v>
      </c>
      <c r="B46" s="11" t="s">
        <v>135</v>
      </c>
      <c r="C46" s="9" t="s">
        <v>49</v>
      </c>
      <c r="D46" s="9" t="s">
        <v>136</v>
      </c>
      <c r="E46" s="10" t="s">
        <v>64</v>
      </c>
      <c r="F46" s="11">
        <v>2</v>
      </c>
      <c r="G46" s="12">
        <v>1416.72</v>
      </c>
      <c r="H46" s="12">
        <v>1770.9</v>
      </c>
      <c r="I46" s="12">
        <v>3541.8</v>
      </c>
      <c r="J46" s="13">
        <v>4.4325629253293367E-3</v>
      </c>
    </row>
    <row r="47" spans="1:10" ht="24" customHeight="1" x14ac:dyDescent="0.2">
      <c r="A47" s="9" t="s">
        <v>184</v>
      </c>
      <c r="B47" s="11" t="s">
        <v>137</v>
      </c>
      <c r="C47" s="9" t="s">
        <v>22</v>
      </c>
      <c r="D47" s="9" t="s">
        <v>138</v>
      </c>
      <c r="E47" s="10" t="s">
        <v>64</v>
      </c>
      <c r="F47" s="11">
        <v>4</v>
      </c>
      <c r="G47" s="12">
        <v>22.94</v>
      </c>
      <c r="H47" s="12">
        <v>28.67</v>
      </c>
      <c r="I47" s="12">
        <v>114.68</v>
      </c>
      <c r="J47" s="13">
        <v>1.4352202729594227E-4</v>
      </c>
    </row>
    <row r="48" spans="1:10" ht="24" customHeight="1" x14ac:dyDescent="0.2">
      <c r="A48" s="9" t="s">
        <v>185</v>
      </c>
      <c r="B48" s="11" t="s">
        <v>139</v>
      </c>
      <c r="C48" s="9" t="s">
        <v>22</v>
      </c>
      <c r="D48" s="9" t="s">
        <v>140</v>
      </c>
      <c r="E48" s="10" t="s">
        <v>64</v>
      </c>
      <c r="F48" s="11">
        <v>4</v>
      </c>
      <c r="G48" s="12">
        <v>79.39</v>
      </c>
      <c r="H48" s="12">
        <v>99.23</v>
      </c>
      <c r="I48" s="12">
        <v>396.92</v>
      </c>
      <c r="J48" s="13">
        <v>4.9674540525205266E-4</v>
      </c>
    </row>
    <row r="49" spans="1:10" ht="24" customHeight="1" x14ac:dyDescent="0.2">
      <c r="A49" s="9" t="s">
        <v>186</v>
      </c>
      <c r="B49" s="11" t="s">
        <v>141</v>
      </c>
      <c r="C49" s="9" t="s">
        <v>49</v>
      </c>
      <c r="D49" s="9" t="s">
        <v>142</v>
      </c>
      <c r="E49" s="10" t="s">
        <v>64</v>
      </c>
      <c r="F49" s="11">
        <v>2</v>
      </c>
      <c r="G49" s="12">
        <v>293.38</v>
      </c>
      <c r="H49" s="12">
        <v>366.72</v>
      </c>
      <c r="I49" s="12">
        <v>733.44</v>
      </c>
      <c r="J49" s="13">
        <v>9.1790020666145697E-4</v>
      </c>
    </row>
    <row r="50" spans="1:10" ht="24" customHeight="1" x14ac:dyDescent="0.2">
      <c r="A50" s="9" t="s">
        <v>187</v>
      </c>
      <c r="B50" s="11" t="s">
        <v>143</v>
      </c>
      <c r="C50" s="9" t="s">
        <v>49</v>
      </c>
      <c r="D50" s="9" t="s">
        <v>144</v>
      </c>
      <c r="E50" s="10" t="s">
        <v>64</v>
      </c>
      <c r="F50" s="11">
        <v>2</v>
      </c>
      <c r="G50" s="12">
        <v>411.38</v>
      </c>
      <c r="H50" s="12">
        <v>514.22</v>
      </c>
      <c r="I50" s="12">
        <v>1028.44</v>
      </c>
      <c r="J50" s="13">
        <v>1.2870927254293586E-3</v>
      </c>
    </row>
    <row r="51" spans="1:10" ht="36" customHeight="1" x14ac:dyDescent="0.2">
      <c r="A51" s="9" t="s">
        <v>188</v>
      </c>
      <c r="B51" s="11" t="s">
        <v>145</v>
      </c>
      <c r="C51" s="9" t="s">
        <v>22</v>
      </c>
      <c r="D51" s="9" t="s">
        <v>146</v>
      </c>
      <c r="E51" s="10" t="s">
        <v>31</v>
      </c>
      <c r="F51" s="11">
        <v>9</v>
      </c>
      <c r="G51" s="12">
        <v>41.79</v>
      </c>
      <c r="H51" s="12">
        <v>52.23</v>
      </c>
      <c r="I51" s="12">
        <v>470.07</v>
      </c>
      <c r="J51" s="13">
        <v>5.882926349058561E-4</v>
      </c>
    </row>
    <row r="52" spans="1:10" ht="48" customHeight="1" x14ac:dyDescent="0.2">
      <c r="A52" s="9" t="s">
        <v>189</v>
      </c>
      <c r="B52" s="11" t="s">
        <v>147</v>
      </c>
      <c r="C52" s="9" t="s">
        <v>22</v>
      </c>
      <c r="D52" s="9" t="s">
        <v>148</v>
      </c>
      <c r="E52" s="10" t="s">
        <v>31</v>
      </c>
      <c r="F52" s="11">
        <v>70</v>
      </c>
      <c r="G52" s="12">
        <v>10.96</v>
      </c>
      <c r="H52" s="12">
        <v>13.7</v>
      </c>
      <c r="I52" s="12">
        <v>959</v>
      </c>
      <c r="J52" s="13">
        <v>1.2001885610115855E-3</v>
      </c>
    </row>
    <row r="53" spans="1:10" ht="24" customHeight="1" x14ac:dyDescent="0.2">
      <c r="A53" s="9" t="s">
        <v>190</v>
      </c>
      <c r="B53" s="11" t="s">
        <v>149</v>
      </c>
      <c r="C53" s="9" t="s">
        <v>97</v>
      </c>
      <c r="D53" s="9" t="s">
        <v>150</v>
      </c>
      <c r="E53" s="10" t="s">
        <v>99</v>
      </c>
      <c r="F53" s="11">
        <v>1</v>
      </c>
      <c r="G53" s="12">
        <v>115.79</v>
      </c>
      <c r="H53" s="12">
        <v>144.72999999999999</v>
      </c>
      <c r="I53" s="12">
        <v>144.72999999999999</v>
      </c>
      <c r="J53" s="13">
        <v>1.8112960420772344E-4</v>
      </c>
    </row>
    <row r="54" spans="1:10" ht="24" customHeight="1" x14ac:dyDescent="0.2">
      <c r="A54" s="9" t="s">
        <v>191</v>
      </c>
      <c r="B54" s="11" t="s">
        <v>151</v>
      </c>
      <c r="C54" s="9" t="s">
        <v>97</v>
      </c>
      <c r="D54" s="9" t="s">
        <v>152</v>
      </c>
      <c r="E54" s="10" t="s">
        <v>99</v>
      </c>
      <c r="F54" s="11">
        <v>3</v>
      </c>
      <c r="G54" s="12">
        <v>160.76</v>
      </c>
      <c r="H54" s="12">
        <v>200.95</v>
      </c>
      <c r="I54" s="12">
        <v>602.85</v>
      </c>
      <c r="J54" s="13">
        <v>7.5446681335332043E-4</v>
      </c>
    </row>
    <row r="55" spans="1:10" ht="24" customHeight="1" x14ac:dyDescent="0.2">
      <c r="A55" s="9" t="s">
        <v>192</v>
      </c>
      <c r="B55" s="11" t="s">
        <v>153</v>
      </c>
      <c r="C55" s="9" t="s">
        <v>97</v>
      </c>
      <c r="D55" s="9" t="s">
        <v>154</v>
      </c>
      <c r="E55" s="10" t="s">
        <v>134</v>
      </c>
      <c r="F55" s="11">
        <v>112.34</v>
      </c>
      <c r="G55" s="12">
        <v>23.8</v>
      </c>
      <c r="H55" s="12">
        <v>29.75</v>
      </c>
      <c r="I55" s="12">
        <v>3342.11</v>
      </c>
      <c r="J55" s="13">
        <v>4.1826508776250573E-3</v>
      </c>
    </row>
    <row r="56" spans="1:10" ht="24" customHeight="1" x14ac:dyDescent="0.2">
      <c r="A56" s="5">
        <v>6</v>
      </c>
      <c r="B56" s="5"/>
      <c r="C56" s="5"/>
      <c r="D56" s="5" t="s">
        <v>155</v>
      </c>
      <c r="E56" s="5"/>
      <c r="F56" s="6"/>
      <c r="G56" s="5"/>
      <c r="H56" s="5"/>
      <c r="I56" s="7">
        <f>SUM(I57:I59)</f>
        <v>19353.84</v>
      </c>
      <c r="J56" s="8">
        <v>2.1066850990933372E-2</v>
      </c>
    </row>
    <row r="57" spans="1:10" ht="36" customHeight="1" x14ac:dyDescent="0.2">
      <c r="A57" s="9" t="s">
        <v>193</v>
      </c>
      <c r="B57" s="11" t="s">
        <v>156</v>
      </c>
      <c r="C57" s="9" t="s">
        <v>22</v>
      </c>
      <c r="D57" s="9" t="s">
        <v>157</v>
      </c>
      <c r="E57" s="10" t="s">
        <v>64</v>
      </c>
      <c r="F57" s="11">
        <v>48</v>
      </c>
      <c r="G57" s="12">
        <v>238.89</v>
      </c>
      <c r="H57" s="12">
        <v>298.61</v>
      </c>
      <c r="I57" s="12">
        <v>14333.28</v>
      </c>
      <c r="J57" s="13">
        <v>1.7938100831883356E-2</v>
      </c>
    </row>
    <row r="58" spans="1:10" ht="24" customHeight="1" x14ac:dyDescent="0.2">
      <c r="A58" s="9" t="s">
        <v>194</v>
      </c>
      <c r="B58" s="11" t="s">
        <v>158</v>
      </c>
      <c r="C58" s="9" t="s">
        <v>97</v>
      </c>
      <c r="D58" s="9" t="s">
        <v>159</v>
      </c>
      <c r="E58" s="10" t="s">
        <v>99</v>
      </c>
      <c r="F58" s="11">
        <v>10</v>
      </c>
      <c r="G58" s="12">
        <v>200</v>
      </c>
      <c r="H58" s="12">
        <v>250</v>
      </c>
      <c r="I58" s="12">
        <v>2500</v>
      </c>
      <c r="J58" s="13">
        <v>3.1287501590500145E-3</v>
      </c>
    </row>
    <row r="59" spans="1:10" ht="24" customHeight="1" x14ac:dyDescent="0.2">
      <c r="A59" s="9" t="s">
        <v>195</v>
      </c>
      <c r="B59" s="11" t="s">
        <v>160</v>
      </c>
      <c r="C59" s="9" t="s">
        <v>22</v>
      </c>
      <c r="D59" s="9" t="s">
        <v>161</v>
      </c>
      <c r="E59" s="10" t="s">
        <v>162</v>
      </c>
      <c r="F59" s="11">
        <v>56</v>
      </c>
      <c r="G59" s="12">
        <v>36.01</v>
      </c>
      <c r="H59" s="12">
        <v>45.01</v>
      </c>
      <c r="I59" s="12">
        <v>2520.56</v>
      </c>
      <c r="J59" s="13">
        <v>3.1544810003580415E-3</v>
      </c>
    </row>
    <row r="60" spans="1:10" ht="24" customHeight="1" x14ac:dyDescent="0.2">
      <c r="A60" s="5">
        <v>7</v>
      </c>
      <c r="B60" s="5"/>
      <c r="C60" s="5"/>
      <c r="D60" s="5" t="s">
        <v>163</v>
      </c>
      <c r="E60" s="5"/>
      <c r="F60" s="6"/>
      <c r="G60" s="5"/>
      <c r="H60" s="5"/>
      <c r="I60" s="7">
        <v>43647</v>
      </c>
      <c r="J60" s="8">
        <v>5.4624223276822391E-2</v>
      </c>
    </row>
    <row r="61" spans="1:10" ht="24" customHeight="1" x14ac:dyDescent="0.2">
      <c r="A61" s="9" t="s">
        <v>196</v>
      </c>
      <c r="B61" s="11" t="s">
        <v>164</v>
      </c>
      <c r="C61" s="9" t="s">
        <v>49</v>
      </c>
      <c r="D61" s="9" t="s">
        <v>165</v>
      </c>
      <c r="E61" s="10" t="s">
        <v>166</v>
      </c>
      <c r="F61" s="11">
        <v>1</v>
      </c>
      <c r="G61" s="12">
        <v>34917.599999999999</v>
      </c>
      <c r="H61" s="12">
        <v>43647</v>
      </c>
      <c r="I61" s="12">
        <v>43647</v>
      </c>
      <c r="J61" s="13">
        <v>5.4624223276822391E-2</v>
      </c>
    </row>
    <row r="62" spans="1:10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</row>
    <row r="63" spans="1:10" x14ac:dyDescent="0.2">
      <c r="A63" s="20"/>
      <c r="B63" s="20"/>
      <c r="C63" s="20"/>
      <c r="D63" s="17"/>
      <c r="E63" s="16"/>
      <c r="F63" s="21" t="s">
        <v>167</v>
      </c>
      <c r="G63" s="20"/>
      <c r="H63" s="22">
        <v>639324.17000000004</v>
      </c>
      <c r="I63" s="20"/>
      <c r="J63" s="20"/>
    </row>
    <row r="64" spans="1:10" x14ac:dyDescent="0.2">
      <c r="A64" s="20"/>
      <c r="B64" s="20"/>
      <c r="C64" s="20"/>
      <c r="D64" s="17"/>
      <c r="E64" s="16"/>
      <c r="F64" s="21" t="s">
        <v>168</v>
      </c>
      <c r="G64" s="20"/>
      <c r="H64" s="22">
        <v>159716.94</v>
      </c>
      <c r="I64" s="20"/>
      <c r="J64" s="20"/>
    </row>
    <row r="65" spans="1:10" x14ac:dyDescent="0.2">
      <c r="A65" s="20"/>
      <c r="B65" s="20"/>
      <c r="C65" s="20"/>
      <c r="D65" s="17"/>
      <c r="E65" s="16"/>
      <c r="F65" s="21" t="s">
        <v>169</v>
      </c>
      <c r="G65" s="20"/>
      <c r="H65" s="22">
        <f>I60+I56+I38+I31+I22+I14+I5</f>
        <v>799041.10999999987</v>
      </c>
      <c r="I65" s="20"/>
      <c r="J65" s="20"/>
    </row>
    <row r="66" spans="1:10" ht="60" customHeight="1" x14ac:dyDescent="0.2">
      <c r="A66" s="15"/>
      <c r="B66" s="15"/>
      <c r="C66" s="15"/>
      <c r="D66" s="15"/>
      <c r="E66" s="15"/>
      <c r="F66" s="15"/>
      <c r="G66" s="15"/>
      <c r="H66" s="15"/>
      <c r="I66" s="15"/>
      <c r="J66" s="15"/>
    </row>
    <row r="67" spans="1:10" ht="69.95" customHeight="1" x14ac:dyDescent="0.2">
      <c r="A67" s="23" t="s">
        <v>197</v>
      </c>
      <c r="B67" s="24"/>
      <c r="C67" s="24"/>
      <c r="D67" s="24"/>
      <c r="E67" s="24"/>
      <c r="F67" s="24"/>
      <c r="G67" s="24"/>
      <c r="H67" s="24"/>
      <c r="I67" s="24"/>
      <c r="J67" s="24"/>
    </row>
    <row r="69" spans="1:10" x14ac:dyDescent="0.2">
      <c r="H69" s="19"/>
    </row>
  </sheetData>
  <mergeCells count="17">
    <mergeCell ref="E1:F1"/>
    <mergeCell ref="G1:H1"/>
    <mergeCell ref="I1:J1"/>
    <mergeCell ref="E2:F2"/>
    <mergeCell ref="G2:H2"/>
    <mergeCell ref="I2:J2"/>
    <mergeCell ref="A65:C65"/>
    <mergeCell ref="F65:G65"/>
    <mergeCell ref="H65:J65"/>
    <mergeCell ref="A67:J67"/>
    <mergeCell ref="A3:J3"/>
    <mergeCell ref="A63:C63"/>
    <mergeCell ref="F63:G63"/>
    <mergeCell ref="H63:J63"/>
    <mergeCell ref="A64:C64"/>
    <mergeCell ref="F64:G64"/>
    <mergeCell ref="H64:J64"/>
  </mergeCells>
  <phoneticPr fontId="21" type="noConversion"/>
  <pageMargins left="0.5" right="0.5" top="1" bottom="1" header="0.5" footer="0.5"/>
  <pageSetup paperSize="9" scale="75" fitToHeight="0" orientation="landscape" r:id="rId1"/>
  <headerFooter>
    <oddHeader>&amp;L &amp;CUFERSA
CNPJ: 24.529.265/0001-40 &amp;R</oddHeader>
    <oddFooter>&amp;L &amp;CAvenida Francisco Mota  - Presidente Costa e Silva - Mossoró / RN
 / 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Nicolas</cp:lastModifiedBy>
  <cp:revision>0</cp:revision>
  <cp:lastPrinted>2021-06-08T00:32:35Z</cp:lastPrinted>
  <dcterms:created xsi:type="dcterms:W3CDTF">2021-06-07T12:14:43Z</dcterms:created>
  <dcterms:modified xsi:type="dcterms:W3CDTF">2021-06-08T11:34:38Z</dcterms:modified>
</cp:coreProperties>
</file>